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'List1'!$A$1:$M$120</definedName>
  </definedNames>
  <calcPr fullCalcOnLoad="1"/>
</workbook>
</file>

<file path=xl/sharedStrings.xml><?xml version="1.0" encoding="utf-8"?>
<sst xmlns="http://schemas.openxmlformats.org/spreadsheetml/2006/main" count="337" uniqueCount="149">
  <si>
    <t>Predmet nabave</t>
  </si>
  <si>
    <t>2.</t>
  </si>
  <si>
    <t>Planirani početak postupka</t>
  </si>
  <si>
    <t>Planirano trajanje ugovora o javnoj nabavi/okvirnog sporazuma</t>
  </si>
  <si>
    <t>Vrsta postupka javne nabave</t>
  </si>
  <si>
    <t>Sklapa li se ugovor o javnoj nabavi ili okvirni sporazum</t>
  </si>
  <si>
    <t>Red. br.</t>
  </si>
  <si>
    <t>I.</t>
  </si>
  <si>
    <t>II.</t>
  </si>
  <si>
    <t>III.</t>
  </si>
  <si>
    <t xml:space="preserve">Konto </t>
  </si>
  <si>
    <t>1.1.</t>
  </si>
  <si>
    <t>Bagatelna nabava
 (čl. 18. st.3. ZJN)</t>
  </si>
  <si>
    <t>ugovor ili narudžbenica</t>
  </si>
  <si>
    <t>ROBA</t>
  </si>
  <si>
    <t>1.</t>
  </si>
  <si>
    <t xml:space="preserve">OPREMA </t>
  </si>
  <si>
    <t>2.1.</t>
  </si>
  <si>
    <t>2.1.1.</t>
  </si>
  <si>
    <t>Uredski materijal i ostali 
materijalni rashodi</t>
  </si>
  <si>
    <t>2.1.2.</t>
  </si>
  <si>
    <t>2.1.3.</t>
  </si>
  <si>
    <t>Literatura</t>
  </si>
  <si>
    <t>Materijal za čišćenje</t>
  </si>
  <si>
    <t>Sitan inventar</t>
  </si>
  <si>
    <t>2.1.4.</t>
  </si>
  <si>
    <t>2.1.5.</t>
  </si>
  <si>
    <t>2.1.6.</t>
  </si>
  <si>
    <t>Ugovor ili narudžbenica</t>
  </si>
  <si>
    <t>2.2.</t>
  </si>
  <si>
    <t>2.2.1.</t>
  </si>
  <si>
    <t>2.2.2.</t>
  </si>
  <si>
    <t>2.2.3.</t>
  </si>
  <si>
    <t>2.2.4.</t>
  </si>
  <si>
    <t xml:space="preserve">Ugovor </t>
  </si>
  <si>
    <t>Mlijeko i mliječni proizvodi</t>
  </si>
  <si>
    <t>Ugovor ili 
narudžbenica</t>
  </si>
  <si>
    <t>3.</t>
  </si>
  <si>
    <t>USLUGE</t>
  </si>
  <si>
    <t>3.1.</t>
  </si>
  <si>
    <t>Telefon, fax, Internet</t>
  </si>
  <si>
    <t>3.2.</t>
  </si>
  <si>
    <t>Poštarina</t>
  </si>
  <si>
    <t>3.3.</t>
  </si>
  <si>
    <t>Ugovor</t>
  </si>
  <si>
    <t>3.4.</t>
  </si>
  <si>
    <t>3.5.</t>
  </si>
  <si>
    <t>Odvoz smeća</t>
  </si>
  <si>
    <t>3.6.</t>
  </si>
  <si>
    <t>Preventivni zdravstveni 
pregled zaposlenika</t>
  </si>
  <si>
    <t>3.8.</t>
  </si>
  <si>
    <t>3.9.</t>
  </si>
  <si>
    <t>Reprezentacija</t>
  </si>
  <si>
    <t>3.10.</t>
  </si>
  <si>
    <t xml:space="preserve">Članarine </t>
  </si>
  <si>
    <t>3.11.</t>
  </si>
  <si>
    <t>Ostali nespomenuti rashodi
poslovanja</t>
  </si>
  <si>
    <t>3.12.</t>
  </si>
  <si>
    <t>Bankovne usluge i platni promet</t>
  </si>
  <si>
    <t xml:space="preserve">Ugovor  </t>
  </si>
  <si>
    <t>IV.</t>
  </si>
  <si>
    <t>V.</t>
  </si>
  <si>
    <t>tijekom 
godine</t>
  </si>
  <si>
    <t>4.</t>
  </si>
  <si>
    <t>ENERGENTI</t>
  </si>
  <si>
    <t>4.1.</t>
  </si>
  <si>
    <t>4.2.</t>
  </si>
  <si>
    <t>javnoj nabavi (Narodne novine, br. 90/11., 83/13., 143/13. i 13/14.)</t>
  </si>
  <si>
    <t xml:space="preserve">Na temelju članka 20. Zakona o javnoj nabavi (Narodne novine 90/11, 83/13, 143/13 i 13/14) i  Statuta Osnovne škole  </t>
  </si>
  <si>
    <t xml:space="preserve">Ovim Planom nabave određuje se nabava roba, usluga i radova Osnovne škole Žrnovnica kao javnog naručitelja, sukladno Zakonu o  </t>
  </si>
  <si>
    <t>Procjenjena vrijednost s PDV-om</t>
  </si>
  <si>
    <t>Knjige u knjižnici</t>
  </si>
  <si>
    <t xml:space="preserve"> </t>
  </si>
  <si>
    <t>2.1.7.</t>
  </si>
  <si>
    <t>Ostali materijal</t>
  </si>
  <si>
    <t>Namirnice</t>
  </si>
  <si>
    <t>Motorni benzin i dizel gorivo</t>
  </si>
  <si>
    <t>Mat.i dijelovi za TO i INV.odr-zgrada</t>
  </si>
  <si>
    <t>Mat.i dijelovi za TO i INV.odr-opreme</t>
  </si>
  <si>
    <t>Mat.i dijel.za TO i inv.odr.-Ostalo</t>
  </si>
  <si>
    <t>Službena radna i zaštitna odjeća</t>
  </si>
  <si>
    <t>2.1.8.</t>
  </si>
  <si>
    <t>2.1.9.</t>
  </si>
  <si>
    <t>2.1.10.</t>
  </si>
  <si>
    <t>2.1.11.</t>
  </si>
  <si>
    <t>2.1.12.</t>
  </si>
  <si>
    <t>2.1.13.</t>
  </si>
  <si>
    <t>Ostale potrebe za kuhunju</t>
  </si>
  <si>
    <t>Ostale komunalne usluge</t>
  </si>
  <si>
    <t>Najam za opremu</t>
  </si>
  <si>
    <t>Rash.protokola,vijenci isl.</t>
  </si>
  <si>
    <t>Ugovor o djelu</t>
  </si>
  <si>
    <t>Računalne usluge</t>
  </si>
  <si>
    <t>Grafičke i tisk.usluge</t>
  </si>
  <si>
    <t>Ostale nespomenute usl.</t>
  </si>
  <si>
    <t xml:space="preserve">Električna energija  </t>
  </si>
  <si>
    <t>5.</t>
  </si>
  <si>
    <t>NAJAM DVORANE</t>
  </si>
  <si>
    <t>5.1.</t>
  </si>
  <si>
    <t>Mater.i dijel.za TO zgrade</t>
  </si>
  <si>
    <t>Ostali mat. I dijel.za tekuće održ.</t>
  </si>
  <si>
    <t>Ukupno</t>
  </si>
  <si>
    <t>Plan nabave objavljuje se na interenetskoj stranici škole .</t>
  </si>
  <si>
    <t>Ravnateljica škole:</t>
  </si>
  <si>
    <t>Matija Šitum,prof.</t>
  </si>
  <si>
    <t xml:space="preserve">  </t>
  </si>
  <si>
    <t>3.13.</t>
  </si>
  <si>
    <t>3.14.</t>
  </si>
  <si>
    <t>3.15.</t>
  </si>
  <si>
    <t>3.16.</t>
  </si>
  <si>
    <t>3.17.</t>
  </si>
  <si>
    <t>5.2.</t>
  </si>
  <si>
    <t>5.3.</t>
  </si>
  <si>
    <t>5.4.</t>
  </si>
  <si>
    <t>5.5.</t>
  </si>
  <si>
    <t>Materijal za higijenu</t>
  </si>
  <si>
    <t>Plan nabave stupa na snagu danom donošenja, a primjenjuje se od 01.01.2018. god.</t>
  </si>
  <si>
    <t>Tijekom 2018. godine, po ovom Planu nabave, provodit će se postupci nabave kako slijedi:</t>
  </si>
  <si>
    <t>Računala i rač.oprema</t>
  </si>
  <si>
    <t>Knjige u knjižnicama</t>
  </si>
  <si>
    <t>Učenička kuhinja-Mlječne marende</t>
  </si>
  <si>
    <t>Namazi,salama i sl.</t>
  </si>
  <si>
    <t>Plan nabave temelji se na Proračunu Osnovne škole Žrnovnica za 2018. godinu.</t>
  </si>
  <si>
    <t>Evidencijski broj nabave</t>
  </si>
  <si>
    <t>broj CPV</t>
  </si>
  <si>
    <t>3.18.</t>
  </si>
  <si>
    <t>1/2018.</t>
  </si>
  <si>
    <t>30192000-1</t>
  </si>
  <si>
    <t>2/2018.</t>
  </si>
  <si>
    <t>3/2018.</t>
  </si>
  <si>
    <t>09310000-5</t>
  </si>
  <si>
    <t>4/2018.</t>
  </si>
  <si>
    <t>Deratizacija i dezinsekcija…</t>
  </si>
  <si>
    <t>3,7.</t>
  </si>
  <si>
    <t>Lož ulje</t>
  </si>
  <si>
    <t>Procjenjena vrijednost bez PDV-a</t>
  </si>
  <si>
    <t>Ostale usluge -(na  zgradi i ostalo -zaštita na radu</t>
  </si>
  <si>
    <t>Ostale usluge (pravilnici isl.)  -zaštita na radu</t>
  </si>
  <si>
    <t>31.12.2018-g-</t>
  </si>
  <si>
    <t>31.12.2018.</t>
  </si>
  <si>
    <t>IZMJENJENI PLAN  NABAVE  ZA  2018.  GODINU</t>
  </si>
  <si>
    <t>U Žrnovnici,  19   .02.2018.</t>
  </si>
  <si>
    <r>
      <t xml:space="preserve">Žrnovnica, Žrnovnica, Ravnateljica Škole </t>
    </r>
    <r>
      <rPr>
        <b/>
        <u val="single"/>
        <sz val="12"/>
        <rFont val="Arial"/>
        <family val="2"/>
      </rPr>
      <t xml:space="preserve"> 19.02 2018.</t>
    </r>
    <r>
      <rPr>
        <sz val="12"/>
        <rFont val="Arial"/>
        <family val="2"/>
      </rPr>
      <t xml:space="preserve"> godine donosi</t>
    </r>
  </si>
  <si>
    <t>Uredske potrepštine</t>
  </si>
  <si>
    <t>15821000-9</t>
  </si>
  <si>
    <t>Kruh,proizvodi svježeg peciva i kolači-Pekarski proizvodi</t>
  </si>
  <si>
    <t>09130000-9</t>
  </si>
  <si>
    <t>Jednostavna nabava</t>
  </si>
  <si>
    <t>Javna nabava- provodi osnivač-grad Split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</si>
</sst>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5" fillId="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/>
    </xf>
    <xf numFmtId="4" fontId="5" fillId="9" borderId="12" xfId="0" applyNumberFormat="1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5" fillId="9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9" borderId="18" xfId="0" applyFont="1" applyFill="1" applyBorder="1" applyAlignment="1">
      <alignment horizontal="center" vertical="center"/>
    </xf>
    <xf numFmtId="4" fontId="5" fillId="9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" fontId="1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5" fillId="9" borderId="18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7" fillId="9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7" fillId="6" borderId="14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left" vertical="center"/>
    </xf>
    <xf numFmtId="4" fontId="1" fillId="35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5" fillId="9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3" fontId="0" fillId="34" borderId="14" xfId="0" applyNumberFormat="1" applyFont="1" applyFill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 wrapText="1"/>
    </xf>
    <xf numFmtId="3" fontId="0" fillId="9" borderId="18" xfId="0" applyNumberFormat="1" applyFont="1" applyFill="1" applyBorder="1" applyAlignment="1">
      <alignment horizontal="center" vertical="center" wrapText="1"/>
    </xf>
    <xf numFmtId="3" fontId="0" fillId="9" borderId="14" xfId="0" applyNumberFormat="1" applyFont="1" applyFill="1" applyBorder="1" applyAlignment="1">
      <alignment horizontal="center" vertical="center" wrapText="1"/>
    </xf>
    <xf numFmtId="3" fontId="0" fillId="9" borderId="15" xfId="0" applyNumberFormat="1" applyFont="1" applyFill="1" applyBorder="1" applyAlignment="1">
      <alignment horizontal="center" vertical="center" wrapText="1"/>
    </xf>
    <xf numFmtId="3" fontId="0" fillId="9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vertical="center"/>
    </xf>
    <xf numFmtId="0" fontId="44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8"/>
  <sheetViews>
    <sheetView tabSelected="1" zoomScaleSheetLayoutView="120" workbookViewId="0" topLeftCell="A76">
      <selection activeCell="K35" sqref="K35"/>
    </sheetView>
  </sheetViews>
  <sheetFormatPr defaultColWidth="9.140625" defaultRowHeight="12.75"/>
  <cols>
    <col min="1" max="1" width="1.1484375" style="0" customWidth="1"/>
    <col min="2" max="2" width="5.421875" style="0" customWidth="1"/>
    <col min="3" max="3" width="7.57421875" style="0" customWidth="1"/>
    <col min="4" max="4" width="10.8515625" style="0" customWidth="1"/>
    <col min="5" max="5" width="8.00390625" style="0" customWidth="1"/>
    <col min="6" max="6" width="23.57421875" style="0" customWidth="1"/>
    <col min="7" max="7" width="13.7109375" style="0" customWidth="1"/>
    <col min="8" max="8" width="13.140625" style="0" customWidth="1"/>
    <col min="9" max="9" width="16.7109375" style="0" customWidth="1"/>
    <col min="10" max="10" width="13.00390625" style="0" customWidth="1"/>
    <col min="11" max="11" width="8.140625" style="0" customWidth="1"/>
    <col min="12" max="12" width="9.8515625" style="0" customWidth="1"/>
    <col min="13" max="13" width="0.9921875" style="0" customWidth="1"/>
    <col min="16" max="16" width="9.140625" style="0" customWidth="1"/>
    <col min="17" max="17" width="1.1484375" style="0" customWidth="1"/>
  </cols>
  <sheetData>
    <row r="1" ht="3.75" customHeight="1"/>
    <row r="2" ht="9.75" customHeight="1"/>
    <row r="3" spans="2:16" ht="18" customHeight="1">
      <c r="B3" s="56" t="s">
        <v>68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14"/>
      <c r="N3" s="14"/>
      <c r="O3" s="14"/>
      <c r="P3" s="14"/>
    </row>
    <row r="4" spans="2:16" ht="18" customHeight="1">
      <c r="B4" s="116" t="s">
        <v>142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7"/>
      <c r="N4" s="7"/>
      <c r="O4" s="7"/>
      <c r="P4" s="7"/>
    </row>
    <row r="5" ht="12.75" customHeight="1"/>
    <row r="6" ht="12.75" customHeight="1"/>
    <row r="7" spans="2:16" ht="22.5" customHeight="1">
      <c r="B7" s="130" t="s">
        <v>140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9"/>
      <c r="N7" s="9"/>
      <c r="O7" s="9"/>
      <c r="P7" s="9"/>
    </row>
    <row r="8" spans="2:12" ht="22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6" ht="18" customHeight="1">
      <c r="A9" s="10"/>
      <c r="B9" s="131" t="s">
        <v>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0"/>
      <c r="N9" s="10"/>
      <c r="O9" s="10"/>
      <c r="P9" s="10"/>
    </row>
    <row r="10" spans="2:12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8" customHeight="1">
      <c r="A11" s="11"/>
      <c r="B11" s="132" t="s">
        <v>69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1"/>
      <c r="N11" s="11"/>
      <c r="O11" s="11"/>
      <c r="P11" s="11"/>
    </row>
    <row r="12" spans="1:16" ht="18" customHeight="1">
      <c r="A12" s="11"/>
      <c r="B12" s="132" t="s">
        <v>67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1"/>
      <c r="N12" s="11"/>
      <c r="O12" s="11"/>
      <c r="P12" s="11"/>
    </row>
    <row r="13" spans="1:16" ht="18" customHeight="1">
      <c r="A13" s="11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1"/>
      <c r="N13" s="11"/>
      <c r="O13" s="11"/>
      <c r="P13" s="11"/>
    </row>
    <row r="14" spans="1:16" s="7" customFormat="1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3" ht="18" customHeight="1">
      <c r="A15" s="11"/>
      <c r="B15" s="139" t="s">
        <v>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1"/>
    </row>
    <row r="16" spans="1:13" s="7" customFormat="1" ht="21.75" customHeight="1">
      <c r="A16" s="12"/>
      <c r="B16" s="132" t="s">
        <v>122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2"/>
    </row>
    <row r="17" spans="1:13" s="7" customFormat="1" ht="21.75" customHeight="1">
      <c r="A17" s="1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2"/>
    </row>
    <row r="18" spans="1:13" s="7" customFormat="1" ht="9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7" customFormat="1" ht="18" customHeight="1">
      <c r="A19" s="13"/>
      <c r="B19" s="139" t="s">
        <v>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"/>
    </row>
    <row r="20" spans="1:13" s="7" customFormat="1" ht="21.75" customHeight="1">
      <c r="A20" s="13"/>
      <c r="B20" s="132" t="s">
        <v>117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"/>
    </row>
    <row r="21" spans="2:12" ht="9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ht="70.5" customHeight="1" thickBot="1">
      <c r="A22" s="2"/>
      <c r="B22" s="59" t="s">
        <v>6</v>
      </c>
      <c r="C22" s="59" t="s">
        <v>123</v>
      </c>
      <c r="D22" s="59" t="s">
        <v>124</v>
      </c>
      <c r="E22" s="60" t="s">
        <v>10</v>
      </c>
      <c r="F22" s="61" t="s">
        <v>0</v>
      </c>
      <c r="G22" s="68" t="s">
        <v>135</v>
      </c>
      <c r="H22" s="68" t="s">
        <v>70</v>
      </c>
      <c r="I22" s="63" t="s">
        <v>4</v>
      </c>
      <c r="J22" s="64" t="s">
        <v>5</v>
      </c>
      <c r="K22" s="62" t="s">
        <v>2</v>
      </c>
      <c r="L22" s="65" t="s">
        <v>3</v>
      </c>
      <c r="M22" s="3"/>
      <c r="N22" s="1"/>
    </row>
    <row r="23" spans="1:14" s="18" customFormat="1" ht="30" customHeight="1">
      <c r="A23" s="15"/>
      <c r="B23" s="57" t="s">
        <v>15</v>
      </c>
      <c r="C23" s="81">
        <v>424</v>
      </c>
      <c r="D23" s="81"/>
      <c r="E23" s="117" t="s">
        <v>16</v>
      </c>
      <c r="F23" s="117"/>
      <c r="G23" s="58">
        <f>G24</f>
        <v>2400</v>
      </c>
      <c r="H23" s="58">
        <f>H24</f>
        <v>3000</v>
      </c>
      <c r="I23" s="123"/>
      <c r="J23" s="123"/>
      <c r="K23" s="123"/>
      <c r="L23" s="123"/>
      <c r="M23" s="16"/>
      <c r="N23" s="17"/>
    </row>
    <row r="24" spans="1:14" s="18" customFormat="1" ht="30" customHeight="1">
      <c r="A24" s="15"/>
      <c r="B24" s="20" t="s">
        <v>11</v>
      </c>
      <c r="C24" s="20"/>
      <c r="D24" s="86"/>
      <c r="E24" s="8">
        <v>42411</v>
      </c>
      <c r="F24" s="20" t="s">
        <v>71</v>
      </c>
      <c r="G24" s="36">
        <f>H24/1.25</f>
        <v>2400</v>
      </c>
      <c r="H24" s="21">
        <v>3000</v>
      </c>
      <c r="I24" s="89" t="s">
        <v>147</v>
      </c>
      <c r="J24" s="89" t="s">
        <v>13</v>
      </c>
      <c r="K24" s="89" t="s">
        <v>62</v>
      </c>
      <c r="L24" s="87" t="s">
        <v>138</v>
      </c>
      <c r="M24" s="16"/>
      <c r="N24" s="17"/>
    </row>
    <row r="25" spans="1:14" s="18" customFormat="1" ht="15" customHeight="1">
      <c r="A25" s="22"/>
      <c r="B25" s="30"/>
      <c r="C25" s="30"/>
      <c r="D25" s="94"/>
      <c r="E25" s="31"/>
      <c r="F25" s="32"/>
      <c r="G25" s="32"/>
      <c r="H25" s="33"/>
      <c r="I25" s="34"/>
      <c r="J25" s="34"/>
      <c r="K25" s="34"/>
      <c r="L25" s="94"/>
      <c r="M25" s="22"/>
      <c r="N25" s="17"/>
    </row>
    <row r="26" spans="1:14" s="18" customFormat="1" ht="15" customHeight="1">
      <c r="A26" s="22"/>
      <c r="B26" s="23"/>
      <c r="C26" s="23"/>
      <c r="D26" s="95"/>
      <c r="E26" s="24"/>
      <c r="F26" s="25"/>
      <c r="G26" s="25"/>
      <c r="H26" s="26"/>
      <c r="I26" s="27"/>
      <c r="J26" s="27"/>
      <c r="K26" s="27"/>
      <c r="L26" s="95"/>
      <c r="M26" s="22"/>
      <c r="N26" s="17"/>
    </row>
    <row r="27" spans="1:14" s="18" customFormat="1" ht="15" customHeight="1">
      <c r="A27" s="22"/>
      <c r="B27" s="23"/>
      <c r="C27" s="23"/>
      <c r="D27" s="95"/>
      <c r="E27" s="24"/>
      <c r="F27" s="25"/>
      <c r="G27" s="25"/>
      <c r="H27" s="26"/>
      <c r="I27" s="27"/>
      <c r="J27" s="27"/>
      <c r="K27" s="27"/>
      <c r="L27" s="95"/>
      <c r="M27" s="22"/>
      <c r="N27" s="17"/>
    </row>
    <row r="28" spans="1:14" s="18" customFormat="1" ht="15" customHeight="1">
      <c r="A28" s="22"/>
      <c r="B28" s="23"/>
      <c r="C28" s="23"/>
      <c r="D28" s="95"/>
      <c r="E28" s="24"/>
      <c r="F28" s="25"/>
      <c r="G28" s="25"/>
      <c r="H28" s="26"/>
      <c r="I28" s="27"/>
      <c r="J28" s="27"/>
      <c r="K28" s="27"/>
      <c r="L28" s="95"/>
      <c r="M28" s="22"/>
      <c r="N28" s="17"/>
    </row>
    <row r="29" spans="1:14" s="18" customFormat="1" ht="15" customHeight="1">
      <c r="A29" s="22"/>
      <c r="B29" s="23"/>
      <c r="C29" s="23"/>
      <c r="D29" s="95"/>
      <c r="E29" s="24"/>
      <c r="F29" s="25"/>
      <c r="G29" s="25"/>
      <c r="H29" s="26"/>
      <c r="I29" s="27"/>
      <c r="J29" s="27"/>
      <c r="K29" s="27"/>
      <c r="L29" s="95"/>
      <c r="M29" s="22"/>
      <c r="N29" s="17"/>
    </row>
    <row r="30" spans="1:14" s="18" customFormat="1" ht="15" customHeight="1">
      <c r="A30" s="22"/>
      <c r="B30" s="23"/>
      <c r="C30" s="23"/>
      <c r="D30" s="95"/>
      <c r="E30" s="24"/>
      <c r="F30" s="25"/>
      <c r="G30" s="25"/>
      <c r="H30" s="26"/>
      <c r="I30" s="27"/>
      <c r="J30" s="27"/>
      <c r="K30" s="27"/>
      <c r="L30" s="95"/>
      <c r="M30" s="22"/>
      <c r="N30" s="17"/>
    </row>
    <row r="31" spans="1:14" ht="70.5" customHeight="1">
      <c r="A31" s="2"/>
      <c r="B31" s="37" t="s">
        <v>6</v>
      </c>
      <c r="C31" s="37"/>
      <c r="D31" s="99"/>
      <c r="E31" s="38" t="s">
        <v>10</v>
      </c>
      <c r="F31" s="39" t="s">
        <v>0</v>
      </c>
      <c r="G31" s="68" t="s">
        <v>135</v>
      </c>
      <c r="H31" s="67" t="s">
        <v>70</v>
      </c>
      <c r="I31" s="91" t="s">
        <v>4</v>
      </c>
      <c r="J31" s="92" t="s">
        <v>5</v>
      </c>
      <c r="K31" s="91" t="s">
        <v>2</v>
      </c>
      <c r="L31" s="92" t="s">
        <v>3</v>
      </c>
      <c r="M31" s="3"/>
      <c r="N31" s="1"/>
    </row>
    <row r="32" spans="1:14" ht="30" customHeight="1">
      <c r="A32" s="2"/>
      <c r="B32" s="41" t="s">
        <v>1</v>
      </c>
      <c r="C32" s="83"/>
      <c r="D32" s="88"/>
      <c r="E32" s="140" t="s">
        <v>14</v>
      </c>
      <c r="F32" s="141"/>
      <c r="G32" s="40">
        <f>G33+G47</f>
        <v>144640</v>
      </c>
      <c r="H32" s="40">
        <f>H33+H47</f>
        <v>180800</v>
      </c>
      <c r="I32" s="124"/>
      <c r="J32" s="125"/>
      <c r="K32" s="125"/>
      <c r="L32" s="126"/>
      <c r="M32" s="3"/>
      <c r="N32" s="1"/>
    </row>
    <row r="33" spans="1:14" ht="39.75" customHeight="1">
      <c r="A33" s="2"/>
      <c r="B33" s="29" t="s">
        <v>17</v>
      </c>
      <c r="C33" s="29">
        <v>322</v>
      </c>
      <c r="D33" s="100"/>
      <c r="E33" s="118" t="s">
        <v>19</v>
      </c>
      <c r="F33" s="147"/>
      <c r="G33" s="71">
        <f>SUM(G34:G46)</f>
        <v>62240</v>
      </c>
      <c r="H33" s="71">
        <f>SUM(H34:H46)</f>
        <v>77800</v>
      </c>
      <c r="I33" s="120"/>
      <c r="J33" s="121"/>
      <c r="K33" s="121"/>
      <c r="L33" s="122"/>
      <c r="M33" s="3"/>
      <c r="N33" s="1"/>
    </row>
    <row r="34" spans="1:14" ht="30" customHeight="1">
      <c r="A34" s="2"/>
      <c r="B34" s="97" t="s">
        <v>18</v>
      </c>
      <c r="C34" s="97"/>
      <c r="D34" s="101"/>
      <c r="E34" s="20"/>
      <c r="F34" s="28"/>
      <c r="G34" s="28"/>
      <c r="H34" s="21"/>
      <c r="I34" s="89"/>
      <c r="J34" s="89"/>
      <c r="K34" s="89"/>
      <c r="L34" s="87"/>
      <c r="M34" s="3"/>
      <c r="N34" s="1"/>
    </row>
    <row r="35" spans="1:14" ht="30" customHeight="1">
      <c r="A35" s="2"/>
      <c r="B35" s="69" t="s">
        <v>20</v>
      </c>
      <c r="C35" s="96" t="s">
        <v>126</v>
      </c>
      <c r="D35" s="86" t="s">
        <v>127</v>
      </c>
      <c r="E35" s="20">
        <v>32211</v>
      </c>
      <c r="F35" s="107" t="s">
        <v>143</v>
      </c>
      <c r="G35" s="109">
        <f>H35/1.25</f>
        <v>20000</v>
      </c>
      <c r="H35" s="21">
        <v>25000</v>
      </c>
      <c r="I35" s="89" t="s">
        <v>147</v>
      </c>
      <c r="J35" s="89" t="s">
        <v>28</v>
      </c>
      <c r="K35" s="89" t="s">
        <v>62</v>
      </c>
      <c r="L35" s="87" t="s">
        <v>139</v>
      </c>
      <c r="M35" s="3"/>
      <c r="N35" s="1"/>
    </row>
    <row r="36" spans="1:14" ht="30" customHeight="1">
      <c r="A36" s="2"/>
      <c r="B36" s="69" t="s">
        <v>21</v>
      </c>
      <c r="C36" s="69"/>
      <c r="D36" s="86"/>
      <c r="E36" s="20">
        <v>32212</v>
      </c>
      <c r="F36" s="107" t="s">
        <v>22</v>
      </c>
      <c r="G36" s="109">
        <f aca="true" t="shared" si="0" ref="G36:G46">H36/1.25</f>
        <v>4000</v>
      </c>
      <c r="H36" s="21">
        <v>5000</v>
      </c>
      <c r="I36" s="89" t="s">
        <v>147</v>
      </c>
      <c r="J36" s="89" t="s">
        <v>28</v>
      </c>
      <c r="K36" s="89" t="s">
        <v>62</v>
      </c>
      <c r="L36" s="87" t="s">
        <v>139</v>
      </c>
      <c r="M36" s="3"/>
      <c r="N36" s="1"/>
    </row>
    <row r="37" spans="1:14" ht="30" customHeight="1">
      <c r="A37" s="2"/>
      <c r="B37" s="69" t="s">
        <v>25</v>
      </c>
      <c r="C37" s="69"/>
      <c r="D37" s="86"/>
      <c r="E37" s="20">
        <v>32214</v>
      </c>
      <c r="F37" s="107" t="s">
        <v>23</v>
      </c>
      <c r="G37" s="109">
        <f t="shared" si="0"/>
        <v>8800</v>
      </c>
      <c r="H37" s="21">
        <v>11000</v>
      </c>
      <c r="I37" s="89" t="s">
        <v>147</v>
      </c>
      <c r="J37" s="89" t="s">
        <v>28</v>
      </c>
      <c r="K37" s="89" t="s">
        <v>62</v>
      </c>
      <c r="L37" s="87" t="s">
        <v>139</v>
      </c>
      <c r="M37" s="3"/>
      <c r="N37" s="1"/>
    </row>
    <row r="38" spans="1:14" ht="30" customHeight="1">
      <c r="A38" s="2"/>
      <c r="B38" s="69" t="s">
        <v>26</v>
      </c>
      <c r="C38" s="69"/>
      <c r="D38" s="86"/>
      <c r="E38" s="20">
        <v>32216</v>
      </c>
      <c r="F38" s="107" t="s">
        <v>115</v>
      </c>
      <c r="G38" s="109">
        <f t="shared" si="0"/>
        <v>5760</v>
      </c>
      <c r="H38" s="21">
        <v>7200</v>
      </c>
      <c r="I38" s="89" t="s">
        <v>147</v>
      </c>
      <c r="J38" s="89" t="s">
        <v>28</v>
      </c>
      <c r="K38" s="89" t="s">
        <v>62</v>
      </c>
      <c r="L38" s="87" t="s">
        <v>139</v>
      </c>
      <c r="M38" s="3"/>
      <c r="N38" s="1"/>
    </row>
    <row r="39" spans="1:14" ht="30" customHeight="1">
      <c r="A39" s="2"/>
      <c r="B39" s="69" t="s">
        <v>27</v>
      </c>
      <c r="C39" s="69"/>
      <c r="D39" s="86"/>
      <c r="E39" s="20">
        <v>32219</v>
      </c>
      <c r="F39" s="107" t="s">
        <v>74</v>
      </c>
      <c r="G39" s="109">
        <f t="shared" si="0"/>
        <v>4000</v>
      </c>
      <c r="H39" s="21">
        <v>5000</v>
      </c>
      <c r="I39" s="89" t="s">
        <v>147</v>
      </c>
      <c r="J39" s="89" t="s">
        <v>28</v>
      </c>
      <c r="K39" s="89" t="s">
        <v>62</v>
      </c>
      <c r="L39" s="87" t="s">
        <v>139</v>
      </c>
      <c r="M39" s="3"/>
      <c r="N39" s="1"/>
    </row>
    <row r="40" spans="1:14" ht="30" customHeight="1">
      <c r="A40" s="2"/>
      <c r="B40" s="69" t="s">
        <v>73</v>
      </c>
      <c r="C40" s="69"/>
      <c r="D40" s="86"/>
      <c r="E40" s="20">
        <v>32224</v>
      </c>
      <c r="F40" s="107" t="s">
        <v>75</v>
      </c>
      <c r="G40" s="109">
        <f t="shared" si="0"/>
        <v>320</v>
      </c>
      <c r="H40" s="21">
        <v>400</v>
      </c>
      <c r="I40" s="89" t="s">
        <v>147</v>
      </c>
      <c r="J40" s="89" t="s">
        <v>28</v>
      </c>
      <c r="K40" s="89" t="s">
        <v>62</v>
      </c>
      <c r="L40" s="87" t="s">
        <v>139</v>
      </c>
      <c r="M40" s="3"/>
      <c r="N40" s="1"/>
    </row>
    <row r="41" spans="1:14" ht="30" customHeight="1">
      <c r="A41" s="2"/>
      <c r="B41" s="69" t="s">
        <v>81</v>
      </c>
      <c r="C41" s="69"/>
      <c r="D41" s="86"/>
      <c r="E41" s="20">
        <v>32234</v>
      </c>
      <c r="F41" s="98" t="s">
        <v>76</v>
      </c>
      <c r="G41" s="109">
        <f t="shared" si="0"/>
        <v>160</v>
      </c>
      <c r="H41" s="21">
        <v>200</v>
      </c>
      <c r="I41" s="89" t="s">
        <v>147</v>
      </c>
      <c r="J41" s="89" t="s">
        <v>28</v>
      </c>
      <c r="K41" s="89" t="s">
        <v>62</v>
      </c>
      <c r="L41" s="87" t="s">
        <v>139</v>
      </c>
      <c r="M41" s="3"/>
      <c r="N41" s="1"/>
    </row>
    <row r="42" spans="1:14" ht="30" customHeight="1">
      <c r="A42" s="2"/>
      <c r="B42" s="97" t="s">
        <v>82</v>
      </c>
      <c r="C42" s="97"/>
      <c r="D42" s="101"/>
      <c r="E42" s="20">
        <v>32241</v>
      </c>
      <c r="F42" s="98" t="s">
        <v>77</v>
      </c>
      <c r="G42" s="109">
        <f t="shared" si="0"/>
        <v>6400</v>
      </c>
      <c r="H42" s="21">
        <v>8000</v>
      </c>
      <c r="I42" s="89" t="s">
        <v>147</v>
      </c>
      <c r="J42" s="89" t="s">
        <v>28</v>
      </c>
      <c r="K42" s="89" t="s">
        <v>62</v>
      </c>
      <c r="L42" s="87" t="s">
        <v>139</v>
      </c>
      <c r="M42" s="3"/>
      <c r="N42" s="1"/>
    </row>
    <row r="43" spans="1:14" ht="30" customHeight="1">
      <c r="A43" s="2"/>
      <c r="B43" s="69" t="s">
        <v>83</v>
      </c>
      <c r="C43" s="69"/>
      <c r="D43" s="86"/>
      <c r="E43" s="20">
        <v>32242</v>
      </c>
      <c r="F43" s="98" t="s">
        <v>78</v>
      </c>
      <c r="G43" s="109">
        <f t="shared" si="0"/>
        <v>1600</v>
      </c>
      <c r="H43" s="21">
        <v>2000</v>
      </c>
      <c r="I43" s="89" t="s">
        <v>147</v>
      </c>
      <c r="J43" s="89" t="s">
        <v>28</v>
      </c>
      <c r="K43" s="89" t="s">
        <v>62</v>
      </c>
      <c r="L43" s="87" t="s">
        <v>139</v>
      </c>
      <c r="M43" s="3"/>
      <c r="N43" s="1"/>
    </row>
    <row r="44" spans="1:14" ht="30" customHeight="1">
      <c r="A44" s="2"/>
      <c r="B44" s="69" t="s">
        <v>84</v>
      </c>
      <c r="C44" s="69"/>
      <c r="D44" s="86"/>
      <c r="E44" s="20">
        <v>32244</v>
      </c>
      <c r="F44" s="98" t="s">
        <v>79</v>
      </c>
      <c r="G44" s="109">
        <f t="shared" si="0"/>
        <v>2400</v>
      </c>
      <c r="H44" s="21">
        <v>3000</v>
      </c>
      <c r="I44" s="89" t="s">
        <v>147</v>
      </c>
      <c r="J44" s="89" t="s">
        <v>28</v>
      </c>
      <c r="K44" s="89" t="s">
        <v>62</v>
      </c>
      <c r="L44" s="87" t="s">
        <v>139</v>
      </c>
      <c r="M44" s="3"/>
      <c r="N44" s="1"/>
    </row>
    <row r="45" spans="1:14" ht="30" customHeight="1">
      <c r="A45" s="2"/>
      <c r="B45" s="69" t="s">
        <v>85</v>
      </c>
      <c r="C45" s="69"/>
      <c r="D45" s="86"/>
      <c r="E45" s="20">
        <v>32251</v>
      </c>
      <c r="F45" s="98" t="s">
        <v>24</v>
      </c>
      <c r="G45" s="109">
        <f t="shared" si="0"/>
        <v>6400</v>
      </c>
      <c r="H45" s="21">
        <v>8000</v>
      </c>
      <c r="I45" s="89" t="s">
        <v>147</v>
      </c>
      <c r="J45" s="89" t="s">
        <v>28</v>
      </c>
      <c r="K45" s="89" t="s">
        <v>62</v>
      </c>
      <c r="L45" s="87" t="s">
        <v>139</v>
      </c>
      <c r="M45" s="3"/>
      <c r="N45" s="1"/>
    </row>
    <row r="46" spans="1:14" ht="30" customHeight="1">
      <c r="A46" s="2"/>
      <c r="B46" s="69" t="s">
        <v>86</v>
      </c>
      <c r="C46" s="69"/>
      <c r="D46" s="86"/>
      <c r="E46" s="20">
        <v>32271</v>
      </c>
      <c r="F46" s="98" t="s">
        <v>80</v>
      </c>
      <c r="G46" s="109">
        <f t="shared" si="0"/>
        <v>2400</v>
      </c>
      <c r="H46" s="21">
        <v>3000</v>
      </c>
      <c r="I46" s="89" t="s">
        <v>147</v>
      </c>
      <c r="J46" s="89" t="s">
        <v>28</v>
      </c>
      <c r="K46" s="89" t="s">
        <v>62</v>
      </c>
      <c r="L46" s="87" t="s">
        <v>139</v>
      </c>
      <c r="M46" s="3"/>
      <c r="N46" s="1"/>
    </row>
    <row r="47" spans="1:14" ht="42.75" customHeight="1">
      <c r="A47" s="2"/>
      <c r="B47" s="70" t="s">
        <v>29</v>
      </c>
      <c r="C47" s="85"/>
      <c r="D47" s="102"/>
      <c r="E47" s="118" t="s">
        <v>120</v>
      </c>
      <c r="F47" s="119"/>
      <c r="G47" s="71">
        <f>SUM(G49:G53)</f>
        <v>82400</v>
      </c>
      <c r="H47" s="71">
        <f>SUM(H49:H53)</f>
        <v>103000</v>
      </c>
      <c r="I47" s="120"/>
      <c r="J47" s="121"/>
      <c r="K47" s="121"/>
      <c r="L47" s="122"/>
      <c r="M47" s="3"/>
      <c r="N47" s="1"/>
    </row>
    <row r="48" spans="2:12" ht="70.5" customHeight="1">
      <c r="B48" s="37" t="s">
        <v>6</v>
      </c>
      <c r="C48" s="37">
        <v>322</v>
      </c>
      <c r="D48" s="99"/>
      <c r="E48" s="38" t="s">
        <v>10</v>
      </c>
      <c r="F48" s="39" t="s">
        <v>0</v>
      </c>
      <c r="G48" s="68" t="s">
        <v>135</v>
      </c>
      <c r="H48" s="67" t="s">
        <v>70</v>
      </c>
      <c r="I48" s="91" t="s">
        <v>4</v>
      </c>
      <c r="J48" s="92" t="s">
        <v>5</v>
      </c>
      <c r="K48" s="91" t="s">
        <v>2</v>
      </c>
      <c r="L48" s="92" t="s">
        <v>3</v>
      </c>
    </row>
    <row r="49" spans="2:12" s="35" customFormat="1" ht="48.75" customHeight="1">
      <c r="B49" s="20" t="s">
        <v>30</v>
      </c>
      <c r="C49" s="69" t="s">
        <v>128</v>
      </c>
      <c r="D49" s="87" t="s">
        <v>144</v>
      </c>
      <c r="E49" s="20">
        <v>32229</v>
      </c>
      <c r="F49" s="113" t="s">
        <v>145</v>
      </c>
      <c r="G49" s="110">
        <f>H49/1.25</f>
        <v>64000</v>
      </c>
      <c r="H49" s="36">
        <v>80000</v>
      </c>
      <c r="I49" s="87" t="s">
        <v>147</v>
      </c>
      <c r="J49" s="87" t="s">
        <v>44</v>
      </c>
      <c r="K49" s="89" t="s">
        <v>62</v>
      </c>
      <c r="L49" s="87" t="s">
        <v>139</v>
      </c>
    </row>
    <row r="50" spans="2:12" s="35" customFormat="1" ht="30" customHeight="1">
      <c r="B50" s="20" t="s">
        <v>31</v>
      </c>
      <c r="C50" s="20"/>
      <c r="D50" s="86"/>
      <c r="E50" s="20">
        <v>32229</v>
      </c>
      <c r="F50" s="98" t="s">
        <v>35</v>
      </c>
      <c r="G50" s="110">
        <f>H50/1.25</f>
        <v>11200</v>
      </c>
      <c r="H50" s="36">
        <v>14000</v>
      </c>
      <c r="I50" s="87" t="s">
        <v>147</v>
      </c>
      <c r="J50" s="87" t="s">
        <v>36</v>
      </c>
      <c r="K50" s="89" t="s">
        <v>62</v>
      </c>
      <c r="L50" s="87" t="s">
        <v>139</v>
      </c>
    </row>
    <row r="51" spans="2:12" s="35" customFormat="1" ht="30" customHeight="1">
      <c r="B51" s="20" t="s">
        <v>32</v>
      </c>
      <c r="C51" s="20"/>
      <c r="D51" s="86"/>
      <c r="E51" s="20">
        <v>32229</v>
      </c>
      <c r="F51" s="108" t="s">
        <v>121</v>
      </c>
      <c r="G51" s="110">
        <f>H51/1.25</f>
        <v>6400</v>
      </c>
      <c r="H51" s="36">
        <v>8000</v>
      </c>
      <c r="I51" s="87" t="s">
        <v>147</v>
      </c>
      <c r="J51" s="87" t="s">
        <v>36</v>
      </c>
      <c r="K51" s="89" t="s">
        <v>62</v>
      </c>
      <c r="L51" s="87" t="s">
        <v>139</v>
      </c>
    </row>
    <row r="52" spans="2:12" s="35" customFormat="1" ht="30" customHeight="1">
      <c r="B52" s="20" t="s">
        <v>33</v>
      </c>
      <c r="C52" s="20"/>
      <c r="D52" s="86"/>
      <c r="E52" s="20">
        <v>32229</v>
      </c>
      <c r="F52" s="98" t="s">
        <v>87</v>
      </c>
      <c r="G52" s="110">
        <f>H52/1.25</f>
        <v>800</v>
      </c>
      <c r="H52" s="36">
        <v>1000</v>
      </c>
      <c r="I52" s="87" t="s">
        <v>147</v>
      </c>
      <c r="J52" s="87" t="s">
        <v>36</v>
      </c>
      <c r="K52" s="89" t="s">
        <v>62</v>
      </c>
      <c r="L52" s="87" t="s">
        <v>139</v>
      </c>
    </row>
    <row r="53" spans="2:12" s="35" customFormat="1" ht="30" customHeight="1">
      <c r="B53" s="20"/>
      <c r="C53" s="20"/>
      <c r="D53" s="86"/>
      <c r="E53" s="20"/>
      <c r="F53" s="107"/>
      <c r="G53" s="110">
        <f>H53/1.25</f>
        <v>0</v>
      </c>
      <c r="H53" s="36">
        <v>0</v>
      </c>
      <c r="I53" s="87" t="s">
        <v>147</v>
      </c>
      <c r="J53" s="87"/>
      <c r="K53" s="89"/>
      <c r="L53" s="87" t="s">
        <v>72</v>
      </c>
    </row>
    <row r="54" spans="2:12" s="35" customFormat="1" ht="30" customHeight="1">
      <c r="B54" s="41" t="s">
        <v>37</v>
      </c>
      <c r="C54" s="83">
        <v>323</v>
      </c>
      <c r="D54" s="88"/>
      <c r="E54" s="142" t="s">
        <v>38</v>
      </c>
      <c r="F54" s="143"/>
      <c r="G54" s="40">
        <f>SUM(G55:G76)</f>
        <v>101296</v>
      </c>
      <c r="H54" s="40">
        <f>SUM(H55:H76)</f>
        <v>126620</v>
      </c>
      <c r="I54" s="144"/>
      <c r="J54" s="145"/>
      <c r="K54" s="145"/>
      <c r="L54" s="146"/>
    </row>
    <row r="55" spans="2:12" s="35" customFormat="1" ht="30" customHeight="1">
      <c r="B55" s="20" t="s">
        <v>39</v>
      </c>
      <c r="C55" s="20"/>
      <c r="D55" s="86"/>
      <c r="E55" s="20">
        <v>32311</v>
      </c>
      <c r="F55" s="98" t="s">
        <v>40</v>
      </c>
      <c r="G55" s="109">
        <f aca="true" t="shared" si="1" ref="G55:G60">H55/1.25</f>
        <v>17856</v>
      </c>
      <c r="H55" s="36">
        <v>22320</v>
      </c>
      <c r="I55" s="87" t="s">
        <v>147</v>
      </c>
      <c r="J55" s="87" t="s">
        <v>34</v>
      </c>
      <c r="K55" s="89" t="s">
        <v>62</v>
      </c>
      <c r="L55" s="86" t="s">
        <v>139</v>
      </c>
    </row>
    <row r="56" spans="2:12" s="35" customFormat="1" ht="30" customHeight="1">
      <c r="B56" s="20" t="s">
        <v>41</v>
      </c>
      <c r="C56" s="20"/>
      <c r="D56" s="86"/>
      <c r="E56" s="20">
        <v>32323</v>
      </c>
      <c r="F56" s="98" t="s">
        <v>42</v>
      </c>
      <c r="G56" s="109">
        <f t="shared" si="1"/>
        <v>2400</v>
      </c>
      <c r="H56" s="36">
        <v>3000</v>
      </c>
      <c r="I56" s="87" t="s">
        <v>147</v>
      </c>
      <c r="J56" s="87" t="s">
        <v>44</v>
      </c>
      <c r="K56" s="89" t="s">
        <v>62</v>
      </c>
      <c r="L56" s="86" t="s">
        <v>139</v>
      </c>
    </row>
    <row r="57" spans="2:12" s="35" customFormat="1" ht="30" customHeight="1">
      <c r="B57" s="20" t="s">
        <v>43</v>
      </c>
      <c r="C57" s="20"/>
      <c r="D57" s="86"/>
      <c r="E57" s="20">
        <v>32342</v>
      </c>
      <c r="F57" s="98" t="s">
        <v>47</v>
      </c>
      <c r="G57" s="109">
        <f t="shared" si="1"/>
        <v>4360</v>
      </c>
      <c r="H57" s="36">
        <v>5450</v>
      </c>
      <c r="I57" s="87" t="s">
        <v>147</v>
      </c>
      <c r="J57" s="87" t="s">
        <v>36</v>
      </c>
      <c r="K57" s="89" t="s">
        <v>62</v>
      </c>
      <c r="L57" s="86" t="s">
        <v>139</v>
      </c>
    </row>
    <row r="58" spans="2:12" s="35" customFormat="1" ht="30" customHeight="1">
      <c r="B58" s="20" t="s">
        <v>45</v>
      </c>
      <c r="C58" s="20"/>
      <c r="D58" s="86"/>
      <c r="E58" s="20">
        <v>32343</v>
      </c>
      <c r="F58" s="98" t="s">
        <v>132</v>
      </c>
      <c r="G58" s="109">
        <f t="shared" si="1"/>
        <v>3000</v>
      </c>
      <c r="H58" s="36">
        <v>3750</v>
      </c>
      <c r="I58" s="87" t="s">
        <v>147</v>
      </c>
      <c r="J58" s="87" t="s">
        <v>36</v>
      </c>
      <c r="K58" s="89" t="s">
        <v>62</v>
      </c>
      <c r="L58" s="86" t="s">
        <v>139</v>
      </c>
    </row>
    <row r="59" spans="2:12" s="35" customFormat="1" ht="30" customHeight="1">
      <c r="B59" s="20" t="s">
        <v>46</v>
      </c>
      <c r="C59" s="20"/>
      <c r="D59" s="86"/>
      <c r="E59" s="20">
        <v>32349</v>
      </c>
      <c r="F59" s="98" t="s">
        <v>88</v>
      </c>
      <c r="G59" s="109">
        <f t="shared" si="1"/>
        <v>3120</v>
      </c>
      <c r="H59" s="36">
        <v>3900</v>
      </c>
      <c r="I59" s="87" t="s">
        <v>147</v>
      </c>
      <c r="J59" s="87" t="s">
        <v>44</v>
      </c>
      <c r="K59" s="89" t="s">
        <v>62</v>
      </c>
      <c r="L59" s="86" t="s">
        <v>139</v>
      </c>
    </row>
    <row r="60" spans="2:12" s="35" customFormat="1" ht="30" customHeight="1">
      <c r="B60" s="20" t="s">
        <v>48</v>
      </c>
      <c r="C60" s="20"/>
      <c r="D60" s="86"/>
      <c r="E60" s="20">
        <v>32353</v>
      </c>
      <c r="F60" s="107" t="s">
        <v>89</v>
      </c>
      <c r="G60" s="109">
        <f t="shared" si="1"/>
        <v>9200</v>
      </c>
      <c r="H60" s="36">
        <v>11500</v>
      </c>
      <c r="I60" s="87" t="s">
        <v>147</v>
      </c>
      <c r="J60" s="86" t="s">
        <v>44</v>
      </c>
      <c r="K60" s="89" t="s">
        <v>62</v>
      </c>
      <c r="L60" s="86" t="s">
        <v>139</v>
      </c>
    </row>
    <row r="61" spans="2:12" ht="15">
      <c r="B61" s="5"/>
      <c r="C61" s="5"/>
      <c r="D61" s="103"/>
      <c r="H61" s="19"/>
      <c r="I61" s="19"/>
      <c r="J61" s="19"/>
      <c r="K61" s="19"/>
      <c r="L61" s="19"/>
    </row>
    <row r="62" spans="2:12" ht="15">
      <c r="B62" s="5"/>
      <c r="C62" s="5"/>
      <c r="D62" s="103"/>
      <c r="I62" s="19"/>
      <c r="J62" s="19"/>
      <c r="K62" s="19"/>
      <c r="L62" s="19"/>
    </row>
    <row r="63" spans="2:12" ht="7.5" customHeight="1">
      <c r="B63" s="5"/>
      <c r="C63" s="5"/>
      <c r="D63" s="103"/>
      <c r="I63" s="19"/>
      <c r="J63" s="19"/>
      <c r="K63" s="19"/>
      <c r="L63" s="19"/>
    </row>
    <row r="64" spans="2:12" ht="77.25" customHeight="1">
      <c r="B64" s="37" t="s">
        <v>6</v>
      </c>
      <c r="C64" s="37"/>
      <c r="D64" s="99"/>
      <c r="E64" s="38" t="s">
        <v>10</v>
      </c>
      <c r="F64" s="39" t="s">
        <v>0</v>
      </c>
      <c r="G64" s="68" t="s">
        <v>135</v>
      </c>
      <c r="H64" s="67" t="s">
        <v>70</v>
      </c>
      <c r="I64" s="91" t="s">
        <v>4</v>
      </c>
      <c r="J64" s="92" t="s">
        <v>5</v>
      </c>
      <c r="K64" s="91" t="s">
        <v>2</v>
      </c>
      <c r="L64" s="92" t="s">
        <v>3</v>
      </c>
    </row>
    <row r="65" spans="2:12" s="43" customFormat="1" ht="30" customHeight="1">
      <c r="B65" s="66" t="s">
        <v>133</v>
      </c>
      <c r="C65" s="66"/>
      <c r="D65" s="104"/>
      <c r="E65" s="20">
        <v>32361</v>
      </c>
      <c r="F65" s="98" t="s">
        <v>49</v>
      </c>
      <c r="G65" s="110">
        <f>H65/1.25</f>
        <v>14400</v>
      </c>
      <c r="H65" s="36">
        <v>18000</v>
      </c>
      <c r="I65" s="87" t="s">
        <v>147</v>
      </c>
      <c r="J65" s="87" t="s">
        <v>36</v>
      </c>
      <c r="K65" s="89" t="s">
        <v>62</v>
      </c>
      <c r="L65" s="86" t="s">
        <v>139</v>
      </c>
    </row>
    <row r="66" spans="2:12" s="43" customFormat="1" ht="43.5" customHeight="1">
      <c r="B66" s="66" t="s">
        <v>50</v>
      </c>
      <c r="C66" s="66"/>
      <c r="D66" s="104"/>
      <c r="E66" s="20">
        <v>32329</v>
      </c>
      <c r="F66" s="98" t="s">
        <v>136</v>
      </c>
      <c r="G66" s="110">
        <f aca="true" t="shared" si="2" ref="G66:G76">H66/1.25</f>
        <v>15200</v>
      </c>
      <c r="H66" s="36">
        <v>19000</v>
      </c>
      <c r="I66" s="87" t="s">
        <v>147</v>
      </c>
      <c r="J66" s="87" t="s">
        <v>36</v>
      </c>
      <c r="K66" s="89" t="s">
        <v>62</v>
      </c>
      <c r="L66" s="86" t="s">
        <v>139</v>
      </c>
    </row>
    <row r="67" spans="2:12" s="43" customFormat="1" ht="30" customHeight="1">
      <c r="B67" s="66" t="s">
        <v>51</v>
      </c>
      <c r="C67" s="66"/>
      <c r="D67" s="104"/>
      <c r="E67" s="20">
        <v>32329</v>
      </c>
      <c r="F67" s="98" t="s">
        <v>137</v>
      </c>
      <c r="G67" s="110">
        <f t="shared" si="2"/>
        <v>8800</v>
      </c>
      <c r="H67" s="36">
        <v>11000</v>
      </c>
      <c r="I67" s="87" t="s">
        <v>147</v>
      </c>
      <c r="J67" s="87" t="s">
        <v>36</v>
      </c>
      <c r="K67" s="89" t="s">
        <v>62</v>
      </c>
      <c r="L67" s="86" t="s">
        <v>139</v>
      </c>
    </row>
    <row r="68" spans="2:12" s="43" customFormat="1" ht="30" customHeight="1">
      <c r="B68" s="66" t="s">
        <v>53</v>
      </c>
      <c r="C68" s="66"/>
      <c r="D68" s="104"/>
      <c r="E68" s="20">
        <v>32372</v>
      </c>
      <c r="F68" s="98" t="s">
        <v>91</v>
      </c>
      <c r="G68" s="110">
        <f t="shared" si="2"/>
        <v>960</v>
      </c>
      <c r="H68" s="36">
        <v>1200</v>
      </c>
      <c r="I68" s="87" t="s">
        <v>147</v>
      </c>
      <c r="J68" s="87" t="s">
        <v>36</v>
      </c>
      <c r="K68" s="89" t="s">
        <v>62</v>
      </c>
      <c r="L68" s="86" t="s">
        <v>139</v>
      </c>
    </row>
    <row r="69" spans="2:12" s="43" customFormat="1" ht="30" customHeight="1">
      <c r="B69" s="66" t="s">
        <v>55</v>
      </c>
      <c r="C69" s="66"/>
      <c r="D69" s="104"/>
      <c r="E69" s="20">
        <v>32389</v>
      </c>
      <c r="F69" s="98" t="s">
        <v>92</v>
      </c>
      <c r="G69" s="110">
        <f t="shared" si="2"/>
        <v>10400</v>
      </c>
      <c r="H69" s="36">
        <v>13000</v>
      </c>
      <c r="I69" s="87" t="s">
        <v>147</v>
      </c>
      <c r="J69" s="87" t="s">
        <v>36</v>
      </c>
      <c r="K69" s="89" t="s">
        <v>62</v>
      </c>
      <c r="L69" s="86" t="s">
        <v>139</v>
      </c>
    </row>
    <row r="70" spans="2:12" s="43" customFormat="1" ht="30" customHeight="1">
      <c r="B70" s="66" t="s">
        <v>57</v>
      </c>
      <c r="C70" s="66"/>
      <c r="D70" s="104"/>
      <c r="E70" s="20">
        <v>32391</v>
      </c>
      <c r="F70" s="98" t="s">
        <v>93</v>
      </c>
      <c r="G70" s="110">
        <f t="shared" si="2"/>
        <v>800</v>
      </c>
      <c r="H70" s="36">
        <v>1000</v>
      </c>
      <c r="I70" s="87" t="s">
        <v>147</v>
      </c>
      <c r="J70" s="87" t="s">
        <v>36</v>
      </c>
      <c r="K70" s="89" t="s">
        <v>62</v>
      </c>
      <c r="L70" s="86" t="s">
        <v>139</v>
      </c>
    </row>
    <row r="71" spans="2:12" s="43" customFormat="1" ht="30" customHeight="1">
      <c r="B71" s="66" t="s">
        <v>106</v>
      </c>
      <c r="C71" s="66"/>
      <c r="D71" s="104"/>
      <c r="E71" s="20">
        <v>32399</v>
      </c>
      <c r="F71" s="98" t="s">
        <v>94</v>
      </c>
      <c r="G71" s="110">
        <f t="shared" si="2"/>
        <v>2400</v>
      </c>
      <c r="H71" s="36">
        <v>3000</v>
      </c>
      <c r="I71" s="87" t="s">
        <v>147</v>
      </c>
      <c r="J71" s="87" t="s">
        <v>36</v>
      </c>
      <c r="K71" s="89" t="s">
        <v>62</v>
      </c>
      <c r="L71" s="86" t="s">
        <v>139</v>
      </c>
    </row>
    <row r="72" spans="2:12" s="43" customFormat="1" ht="30" customHeight="1">
      <c r="B72" s="66" t="s">
        <v>107</v>
      </c>
      <c r="C72" s="66"/>
      <c r="D72" s="104"/>
      <c r="E72" s="20">
        <v>32931</v>
      </c>
      <c r="F72" s="98" t="s">
        <v>52</v>
      </c>
      <c r="G72" s="110">
        <f t="shared" si="2"/>
        <v>1200</v>
      </c>
      <c r="H72" s="36">
        <v>1500</v>
      </c>
      <c r="I72" s="87" t="s">
        <v>147</v>
      </c>
      <c r="J72" s="87" t="s">
        <v>36</v>
      </c>
      <c r="K72" s="89" t="s">
        <v>62</v>
      </c>
      <c r="L72" s="86" t="s">
        <v>139</v>
      </c>
    </row>
    <row r="73" spans="2:12" s="43" customFormat="1" ht="30" customHeight="1">
      <c r="B73" s="66" t="s">
        <v>108</v>
      </c>
      <c r="C73" s="66"/>
      <c r="D73" s="104"/>
      <c r="E73" s="20">
        <v>32941</v>
      </c>
      <c r="F73" s="98" t="s">
        <v>54</v>
      </c>
      <c r="G73" s="110">
        <f t="shared" si="2"/>
        <v>1200</v>
      </c>
      <c r="H73" s="36">
        <v>1500</v>
      </c>
      <c r="I73" s="87" t="s">
        <v>147</v>
      </c>
      <c r="J73" s="87" t="s">
        <v>36</v>
      </c>
      <c r="K73" s="89" t="s">
        <v>62</v>
      </c>
      <c r="L73" s="86" t="s">
        <v>139</v>
      </c>
    </row>
    <row r="74" spans="2:12" s="43" customFormat="1" ht="30" customHeight="1">
      <c r="B74" s="66" t="s">
        <v>109</v>
      </c>
      <c r="C74" s="66"/>
      <c r="D74" s="104"/>
      <c r="E74" s="20">
        <v>32991</v>
      </c>
      <c r="F74" s="98" t="s">
        <v>90</v>
      </c>
      <c r="G74" s="110">
        <f t="shared" si="2"/>
        <v>2000</v>
      </c>
      <c r="H74" s="36">
        <v>2500</v>
      </c>
      <c r="I74" s="87" t="s">
        <v>147</v>
      </c>
      <c r="J74" s="87" t="s">
        <v>36</v>
      </c>
      <c r="K74" s="89" t="s">
        <v>62</v>
      </c>
      <c r="L74" s="86" t="s">
        <v>139</v>
      </c>
    </row>
    <row r="75" spans="2:12" s="43" customFormat="1" ht="30" customHeight="1">
      <c r="B75" s="66" t="s">
        <v>110</v>
      </c>
      <c r="C75" s="66"/>
      <c r="D75" s="104"/>
      <c r="E75" s="20">
        <v>32999</v>
      </c>
      <c r="F75" s="98" t="s">
        <v>56</v>
      </c>
      <c r="G75" s="110">
        <f t="shared" si="2"/>
        <v>800</v>
      </c>
      <c r="H75" s="36">
        <v>1000</v>
      </c>
      <c r="I75" s="87" t="s">
        <v>147</v>
      </c>
      <c r="J75" s="87" t="s">
        <v>36</v>
      </c>
      <c r="K75" s="89" t="s">
        <v>62</v>
      </c>
      <c r="L75" s="86" t="s">
        <v>139</v>
      </c>
    </row>
    <row r="76" spans="1:12" s="43" customFormat="1" ht="30" customHeight="1">
      <c r="A76" s="50"/>
      <c r="B76" s="66" t="s">
        <v>125</v>
      </c>
      <c r="C76" s="66"/>
      <c r="D76" s="104"/>
      <c r="E76" s="20">
        <v>34311</v>
      </c>
      <c r="F76" s="98" t="s">
        <v>58</v>
      </c>
      <c r="G76" s="110">
        <f t="shared" si="2"/>
        <v>3200</v>
      </c>
      <c r="H76" s="36">
        <v>4000</v>
      </c>
      <c r="I76" s="87" t="s">
        <v>147</v>
      </c>
      <c r="J76" s="86" t="s">
        <v>59</v>
      </c>
      <c r="K76" s="89" t="s">
        <v>62</v>
      </c>
      <c r="L76" s="86" t="s">
        <v>139</v>
      </c>
    </row>
    <row r="77" spans="1:12" s="35" customFormat="1" ht="30" customHeight="1">
      <c r="A77" s="52"/>
      <c r="B77" s="51" t="s">
        <v>63</v>
      </c>
      <c r="C77" s="83">
        <v>322</v>
      </c>
      <c r="D77" s="88"/>
      <c r="E77" s="47"/>
      <c r="F77" s="48" t="s">
        <v>64</v>
      </c>
      <c r="G77" s="40">
        <f>G78+G79</f>
        <v>180000</v>
      </c>
      <c r="H77" s="40">
        <f>H78+H79</f>
        <v>225000</v>
      </c>
      <c r="I77" s="88"/>
      <c r="J77" s="88"/>
      <c r="K77" s="88"/>
      <c r="L77" s="93"/>
    </row>
    <row r="78" spans="2:12" s="35" customFormat="1" ht="39" customHeight="1">
      <c r="B78" s="42" t="s">
        <v>65</v>
      </c>
      <c r="C78" s="114" t="s">
        <v>129</v>
      </c>
      <c r="D78" s="105" t="s">
        <v>130</v>
      </c>
      <c r="E78" s="20">
        <v>32231</v>
      </c>
      <c r="F78" s="28" t="s">
        <v>95</v>
      </c>
      <c r="G78" s="111">
        <f>H78/1.25</f>
        <v>88000</v>
      </c>
      <c r="H78" s="36">
        <v>110000</v>
      </c>
      <c r="I78" s="87" t="s">
        <v>148</v>
      </c>
      <c r="J78" s="87" t="s">
        <v>36</v>
      </c>
      <c r="K78" s="87" t="s">
        <v>62</v>
      </c>
      <c r="L78" s="86" t="s">
        <v>139</v>
      </c>
    </row>
    <row r="79" spans="2:12" s="35" customFormat="1" ht="36" customHeight="1">
      <c r="B79" s="42" t="s">
        <v>66</v>
      </c>
      <c r="C79" s="114" t="s">
        <v>131</v>
      </c>
      <c r="D79" s="105" t="s">
        <v>146</v>
      </c>
      <c r="E79" s="20">
        <v>32239</v>
      </c>
      <c r="F79" s="44" t="s">
        <v>134</v>
      </c>
      <c r="G79" s="111">
        <f>H79/1.25</f>
        <v>92000</v>
      </c>
      <c r="H79" s="36">
        <v>115000</v>
      </c>
      <c r="I79" s="87" t="s">
        <v>148</v>
      </c>
      <c r="J79" s="87" t="s">
        <v>36</v>
      </c>
      <c r="K79" s="87" t="s">
        <v>62</v>
      </c>
      <c r="L79" s="86" t="s">
        <v>139</v>
      </c>
    </row>
    <row r="80" spans="2:14" s="35" customFormat="1" ht="30" customHeight="1">
      <c r="B80" s="51" t="s">
        <v>96</v>
      </c>
      <c r="C80" s="82"/>
      <c r="D80" s="106"/>
      <c r="E80" s="134" t="s">
        <v>97</v>
      </c>
      <c r="F80" s="135"/>
      <c r="G80" s="40">
        <f>SUM(G81:G85)</f>
        <v>33600</v>
      </c>
      <c r="H80" s="40">
        <f>SUM(H81:H85)</f>
        <v>42000</v>
      </c>
      <c r="I80" s="136"/>
      <c r="J80" s="137"/>
      <c r="K80" s="137"/>
      <c r="L80" s="138"/>
      <c r="M80" s="72"/>
      <c r="N80" s="72"/>
    </row>
    <row r="81" spans="2:12" s="35" customFormat="1" ht="30" customHeight="1">
      <c r="B81" s="73" t="s">
        <v>98</v>
      </c>
      <c r="C81" s="73"/>
      <c r="D81" s="90"/>
      <c r="E81" s="73"/>
      <c r="F81" s="84"/>
      <c r="G81" s="112"/>
      <c r="H81" s="74"/>
      <c r="I81" s="87"/>
      <c r="J81" s="87"/>
      <c r="K81" s="89"/>
      <c r="L81" s="86"/>
    </row>
    <row r="82" spans="2:12" s="35" customFormat="1" ht="30" customHeight="1">
      <c r="B82" s="73" t="s">
        <v>111</v>
      </c>
      <c r="C82" s="73"/>
      <c r="D82" s="90"/>
      <c r="E82" s="73">
        <v>32241</v>
      </c>
      <c r="F82" s="84" t="s">
        <v>99</v>
      </c>
      <c r="G82" s="112">
        <f>H82/1.25</f>
        <v>8000</v>
      </c>
      <c r="H82" s="74">
        <v>10000</v>
      </c>
      <c r="I82" s="87" t="s">
        <v>12</v>
      </c>
      <c r="J82" s="87" t="s">
        <v>36</v>
      </c>
      <c r="K82" s="89" t="s">
        <v>62</v>
      </c>
      <c r="L82" s="86" t="s">
        <v>139</v>
      </c>
    </row>
    <row r="83" spans="2:12" s="35" customFormat="1" ht="30" customHeight="1">
      <c r="B83" s="73" t="s">
        <v>112</v>
      </c>
      <c r="C83" s="73"/>
      <c r="D83" s="90"/>
      <c r="E83" s="73">
        <v>32244</v>
      </c>
      <c r="F83" s="84" t="s">
        <v>100</v>
      </c>
      <c r="G83" s="112">
        <f>H83/1.25</f>
        <v>8000</v>
      </c>
      <c r="H83" s="74">
        <v>10000</v>
      </c>
      <c r="I83" s="87" t="s">
        <v>12</v>
      </c>
      <c r="J83" s="87" t="s">
        <v>36</v>
      </c>
      <c r="K83" s="89" t="s">
        <v>62</v>
      </c>
      <c r="L83" s="86" t="s">
        <v>139</v>
      </c>
    </row>
    <row r="84" spans="2:12" s="35" customFormat="1" ht="30" customHeight="1">
      <c r="B84" s="73" t="s">
        <v>113</v>
      </c>
      <c r="C84" s="73"/>
      <c r="D84" s="90"/>
      <c r="E84" s="73">
        <v>42211</v>
      </c>
      <c r="F84" s="84" t="s">
        <v>118</v>
      </c>
      <c r="G84" s="112">
        <f>H84/1.25</f>
        <v>12000</v>
      </c>
      <c r="H84" s="74">
        <v>15000</v>
      </c>
      <c r="I84" s="87" t="s">
        <v>12</v>
      </c>
      <c r="J84" s="87" t="s">
        <v>36</v>
      </c>
      <c r="K84" s="89" t="s">
        <v>62</v>
      </c>
      <c r="L84" s="86" t="s">
        <v>139</v>
      </c>
    </row>
    <row r="85" spans="2:12" s="35" customFormat="1" ht="30" customHeight="1">
      <c r="B85" s="73" t="s">
        <v>114</v>
      </c>
      <c r="C85" s="73"/>
      <c r="D85" s="90"/>
      <c r="E85" s="73">
        <v>42411</v>
      </c>
      <c r="F85" s="84" t="s">
        <v>119</v>
      </c>
      <c r="G85" s="112">
        <f>H85/1.25</f>
        <v>5600</v>
      </c>
      <c r="H85" s="74">
        <v>7000</v>
      </c>
      <c r="I85" s="87" t="s">
        <v>12</v>
      </c>
      <c r="J85" s="87" t="s">
        <v>36</v>
      </c>
      <c r="K85" s="89" t="s">
        <v>62</v>
      </c>
      <c r="L85" s="86" t="s">
        <v>139</v>
      </c>
    </row>
    <row r="86" spans="2:4" ht="6.75" customHeight="1">
      <c r="B86" s="5"/>
      <c r="C86" s="5"/>
      <c r="D86" s="5"/>
    </row>
    <row r="87" spans="2:8" ht="30" customHeight="1">
      <c r="B87" s="5"/>
      <c r="C87" s="5"/>
      <c r="D87" s="5"/>
      <c r="F87" s="75" t="s">
        <v>101</v>
      </c>
      <c r="G87" s="78">
        <f>G23+G32+G54+G77+G80</f>
        <v>461936</v>
      </c>
      <c r="H87" s="78">
        <f>H23+H32+H54+H77+H80</f>
        <v>577420</v>
      </c>
    </row>
    <row r="88" spans="2:4" ht="30" customHeight="1">
      <c r="B88" s="5"/>
      <c r="C88" s="5"/>
      <c r="D88" s="5"/>
    </row>
    <row r="89" spans="2:12" ht="15.75" customHeight="1">
      <c r="B89" s="133" t="s">
        <v>60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</row>
    <row r="90" spans="2:12" ht="21.75" customHeight="1">
      <c r="B90" s="127" t="s">
        <v>102</v>
      </c>
      <c r="C90" s="127"/>
      <c r="D90" s="127"/>
      <c r="E90" s="128"/>
      <c r="F90" s="128"/>
      <c r="G90" s="128"/>
      <c r="H90" s="128"/>
      <c r="I90" s="128"/>
      <c r="J90" s="128"/>
      <c r="K90" s="128"/>
      <c r="L90" s="128"/>
    </row>
    <row r="91" spans="2:4" ht="9.75" customHeight="1">
      <c r="B91" s="5"/>
      <c r="C91" s="5"/>
      <c r="D91" s="5"/>
    </row>
    <row r="92" spans="2:4" ht="9.75" customHeight="1">
      <c r="B92" s="5"/>
      <c r="C92" s="5"/>
      <c r="D92" s="5"/>
    </row>
    <row r="93" spans="2:12" ht="15.75" customHeight="1">
      <c r="B93" s="133" t="s">
        <v>61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2:12" ht="21.75" customHeight="1">
      <c r="B94" s="127" t="s">
        <v>116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2:12" ht="21.75" customHeight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2:12" ht="21.75" customHeight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2:12" ht="18" customHeight="1">
      <c r="B97" s="129" t="s">
        <v>141</v>
      </c>
      <c r="C97" s="129"/>
      <c r="D97" s="129"/>
      <c r="E97" s="129"/>
      <c r="F97" s="129"/>
      <c r="G97" s="49"/>
      <c r="H97" s="49"/>
      <c r="I97" s="49"/>
      <c r="J97" s="49"/>
      <c r="K97" s="49"/>
      <c r="L97" s="49"/>
    </row>
    <row r="98" spans="2:4" s="45" customFormat="1" ht="16.5" customHeight="1">
      <c r="B98" s="46"/>
      <c r="C98" s="46"/>
      <c r="D98" s="46"/>
    </row>
    <row r="99" spans="2:12" s="45" customFormat="1" ht="16.5" customHeight="1">
      <c r="B99" s="46"/>
      <c r="C99" s="46"/>
      <c r="D99" s="46"/>
      <c r="E99" s="79"/>
      <c r="G99" s="77" t="s">
        <v>103</v>
      </c>
      <c r="J99" s="11"/>
      <c r="K99" s="11"/>
      <c r="L99" s="11"/>
    </row>
    <row r="100" spans="2:7" s="45" customFormat="1" ht="19.5" customHeight="1">
      <c r="B100" s="129" t="s">
        <v>72</v>
      </c>
      <c r="C100" s="129"/>
      <c r="D100" s="129"/>
      <c r="E100" s="129"/>
      <c r="F100" s="129"/>
      <c r="G100" s="55"/>
    </row>
    <row r="101" spans="2:7" s="45" customFormat="1" ht="19.5" customHeight="1">
      <c r="B101" s="55"/>
      <c r="C101" s="55"/>
      <c r="D101" s="55"/>
      <c r="E101" s="55"/>
      <c r="F101" s="55"/>
      <c r="G101" s="55" t="s">
        <v>104</v>
      </c>
    </row>
    <row r="102" spans="2:12" s="45" customFormat="1" ht="19.5" customHeight="1">
      <c r="B102" s="55"/>
      <c r="C102" s="55"/>
      <c r="D102" s="55"/>
      <c r="E102" s="55"/>
      <c r="F102" s="76" t="s">
        <v>72</v>
      </c>
      <c r="G102" s="76"/>
      <c r="J102" s="77" t="s">
        <v>72</v>
      </c>
      <c r="K102" s="77"/>
      <c r="L102" s="77"/>
    </row>
    <row r="103" spans="2:12" s="45" customFormat="1" ht="19.5" customHeight="1">
      <c r="B103" s="55"/>
      <c r="C103" s="55"/>
      <c r="D103" s="55"/>
      <c r="E103" s="55"/>
      <c r="F103" s="76" t="s">
        <v>72</v>
      </c>
      <c r="G103" s="76"/>
      <c r="J103" s="77" t="s">
        <v>72</v>
      </c>
      <c r="K103" s="77"/>
      <c r="L103" s="77"/>
    </row>
    <row r="104" ht="9.75" customHeight="1"/>
    <row r="105" spans="6:12" ht="9.75" customHeight="1">
      <c r="F105" s="115" t="s">
        <v>72</v>
      </c>
      <c r="G105" s="80"/>
      <c r="H105" s="116"/>
      <c r="I105" s="116"/>
      <c r="J105" s="115" t="s">
        <v>105</v>
      </c>
      <c r="K105" s="115"/>
      <c r="L105" s="115"/>
    </row>
    <row r="106" spans="6:12" ht="12.75" customHeight="1">
      <c r="F106" s="115"/>
      <c r="G106" s="80"/>
      <c r="H106" s="116"/>
      <c r="I106" s="116"/>
      <c r="J106" s="115"/>
      <c r="K106" s="115"/>
      <c r="L106" s="115"/>
    </row>
    <row r="107" spans="6:12" ht="9.75" customHeight="1">
      <c r="F107" s="115" t="s">
        <v>72</v>
      </c>
      <c r="G107" s="80"/>
      <c r="H107" s="116"/>
      <c r="I107" s="116"/>
      <c r="J107" s="115" t="s">
        <v>72</v>
      </c>
      <c r="K107" s="115"/>
      <c r="L107" s="115"/>
    </row>
    <row r="108" spans="6:12" ht="15" customHeight="1">
      <c r="F108" s="115"/>
      <c r="G108" s="80"/>
      <c r="H108" s="116"/>
      <c r="I108" s="116"/>
      <c r="J108" s="115"/>
      <c r="K108" s="115"/>
      <c r="L108" s="115"/>
    </row>
  </sheetData>
  <sheetProtection/>
  <mergeCells count="33">
    <mergeCell ref="B20:L20"/>
    <mergeCell ref="E33:F33"/>
    <mergeCell ref="J105:L106"/>
    <mergeCell ref="B94:L94"/>
    <mergeCell ref="E80:F80"/>
    <mergeCell ref="I80:L80"/>
    <mergeCell ref="F107:F108"/>
    <mergeCell ref="B15:L15"/>
    <mergeCell ref="E32:F32"/>
    <mergeCell ref="E54:F54"/>
    <mergeCell ref="I54:L54"/>
    <mergeCell ref="B100:F100"/>
    <mergeCell ref="B19:L19"/>
    <mergeCell ref="B97:F97"/>
    <mergeCell ref="B4:L4"/>
    <mergeCell ref="B7:L7"/>
    <mergeCell ref="B9:L9"/>
    <mergeCell ref="B11:L11"/>
    <mergeCell ref="B12:L12"/>
    <mergeCell ref="B16:L16"/>
    <mergeCell ref="I47:L47"/>
    <mergeCell ref="B89:L89"/>
    <mergeCell ref="B93:L93"/>
    <mergeCell ref="J107:L108"/>
    <mergeCell ref="H105:I106"/>
    <mergeCell ref="H107:I108"/>
    <mergeCell ref="F105:F106"/>
    <mergeCell ref="E23:F23"/>
    <mergeCell ref="E47:F47"/>
    <mergeCell ref="I33:L33"/>
    <mergeCell ref="I23:L23"/>
    <mergeCell ref="I32:L32"/>
    <mergeCell ref="B90:L90"/>
  </mergeCells>
  <printOptions/>
  <pageMargins left="0.7480314960629921" right="0.7480314960629921" top="0.3937007874015748" bottom="0.3937007874015748" header="0.31496062992125984" footer="0.5118110236220472"/>
  <pageSetup horizontalDpi="300" verticalDpi="300" orientation="landscape" paperSize="9" r:id="rId1"/>
  <headerFooter alignWithMargins="0">
    <oddFooter>&amp;CStranica &amp;P</oddFooter>
  </headerFooter>
  <rowBreaks count="1" manualBreakCount="1"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Racunovodstvo</cp:lastModifiedBy>
  <cp:lastPrinted>2018-02-19T11:20:05Z</cp:lastPrinted>
  <dcterms:created xsi:type="dcterms:W3CDTF">2010-01-18T08:23:16Z</dcterms:created>
  <dcterms:modified xsi:type="dcterms:W3CDTF">2018-02-21T09:13:14Z</dcterms:modified>
  <cp:category/>
  <cp:version/>
  <cp:contentType/>
  <cp:contentStatus/>
</cp:coreProperties>
</file>