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HGPC\Desktop\Završni\Završni 2023\"/>
    </mc:Choice>
  </mc:AlternateContent>
  <xr:revisionPtr revIDLastSave="0" documentId="13_ncr:1_{D0007074-BB9E-4BD7-9257-7A0A5252E2E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G301" i="9"/>
  <c r="F301" i="9"/>
  <c r="E301" i="9"/>
  <c r="B301" i="9" s="1"/>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F228" i="9" s="1"/>
  <c r="B228" i="9" s="1"/>
  <c r="E228" i="9"/>
  <c r="M227" i="9"/>
  <c r="L227" i="9"/>
  <c r="F227" i="9"/>
  <c r="E227" i="9"/>
  <c r="B227" i="9" s="1"/>
  <c r="M226" i="9"/>
  <c r="L226" i="9"/>
  <c r="F226" i="9"/>
  <c r="B226" i="9" s="1"/>
  <c r="E226" i="9"/>
  <c r="M225" i="9"/>
  <c r="L225" i="9"/>
  <c r="F225" i="9" s="1"/>
  <c r="B225" i="9" s="1"/>
  <c r="E225" i="9"/>
  <c r="M224" i="9"/>
  <c r="F224" i="9" s="1"/>
  <c r="B224" i="9" s="1"/>
  <c r="L224" i="9"/>
  <c r="E224" i="9"/>
  <c r="M223" i="9"/>
  <c r="F223" i="9" s="1"/>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F52" i="9"/>
  <c r="E52" i="9"/>
  <c r="B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I3" i="9"/>
  <c r="H3" i="9"/>
  <c r="G3" i="9"/>
  <c r="D101" i="8"/>
  <c r="D95" i="8"/>
  <c r="D90" i="8"/>
  <c r="D85" i="8"/>
  <c r="D80" i="8"/>
  <c r="D75" i="8"/>
  <c r="D70" i="8"/>
  <c r="D65" i="8"/>
  <c r="D60" i="8"/>
  <c r="D55" i="8"/>
  <c r="D50" i="8"/>
  <c r="D49" i="8" s="1"/>
  <c r="D43" i="8" s="1"/>
  <c r="D44" i="8"/>
  <c r="D36" i="8"/>
  <c r="D26" i="8"/>
  <c r="D24" i="8" s="1"/>
  <c r="C1499" i="1" s="1"/>
  <c r="D18" i="8"/>
  <c r="D8" i="8"/>
  <c r="C1483" i="1" s="1"/>
  <c r="H1483" i="1" s="1"/>
  <c r="E44" i="7"/>
  <c r="D44" i="7"/>
  <c r="E39" i="7"/>
  <c r="D39" i="7"/>
  <c r="E38" i="7"/>
  <c r="D38" i="7"/>
  <c r="E30" i="7"/>
  <c r="D30" i="7"/>
  <c r="E23" i="7"/>
  <c r="E22" i="7" s="1"/>
  <c r="D23" i="7"/>
  <c r="D22" i="7" s="1"/>
  <c r="E14" i="7"/>
  <c r="D14" i="7"/>
  <c r="E7" i="7"/>
  <c r="D7" i="7"/>
  <c r="D6" i="7" s="1"/>
  <c r="C1437" i="1" s="1"/>
  <c r="G1437" i="1" s="1"/>
  <c r="E6" i="7"/>
  <c r="E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1223" i="1" s="1"/>
  <c r="G1223" i="1" s="1"/>
  <c r="D246" i="5"/>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D190" i="5" s="1"/>
  <c r="F189" i="5"/>
  <c r="F188" i="5"/>
  <c r="F187" i="5"/>
  <c r="F186" i="5"/>
  <c r="F185" i="5"/>
  <c r="F184" i="5"/>
  <c r="F183" i="5"/>
  <c r="F182" i="5"/>
  <c r="F181" i="5"/>
  <c r="E180" i="5"/>
  <c r="E177" i="5" s="1"/>
  <c r="H307" i="9"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E420" i="4" s="1"/>
  <c r="D430" i="4"/>
  <c r="F430" i="4" s="1"/>
  <c r="F429" i="4"/>
  <c r="F428" i="4"/>
  <c r="F427" i="4"/>
  <c r="E427" i="4"/>
  <c r="D427" i="4"/>
  <c r="F426" i="4"/>
  <c r="F425" i="4"/>
  <c r="F424" i="4"/>
  <c r="F423" i="4"/>
  <c r="E422" i="4"/>
  <c r="D422" i="4"/>
  <c r="F422" i="4" s="1"/>
  <c r="E418" i="4"/>
  <c r="D418" i="4"/>
  <c r="F418" i="4" s="1"/>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D263" i="4"/>
  <c r="F263" i="4" s="1"/>
  <c r="F262" i="4"/>
  <c r="F261" i="4"/>
  <c r="F260" i="4"/>
  <c r="E259" i="4"/>
  <c r="E252" i="4" s="1"/>
  <c r="D248" i="1" s="1"/>
  <c r="D259" i="4"/>
  <c r="C255" i="1" s="1"/>
  <c r="F258" i="4"/>
  <c r="F257" i="4"/>
  <c r="F256" i="4"/>
  <c r="F255" i="4"/>
  <c r="F254" i="4"/>
  <c r="F253" i="4"/>
  <c r="E253" i="4"/>
  <c r="D253" i="4"/>
  <c r="D252" i="4"/>
  <c r="C248" i="1"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5" i="1"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8" i="4" s="1"/>
  <c r="F127" i="4"/>
  <c r="F126" i="4"/>
  <c r="E125" i="4"/>
  <c r="F125" i="4" s="1"/>
  <c r="D125" i="4"/>
  <c r="D124" i="4" s="1"/>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G1576" i="1"/>
  <c r="C1576" i="1"/>
  <c r="H1576" i="1" s="1"/>
  <c r="H1575" i="1"/>
  <c r="G1575" i="1"/>
  <c r="C1575" i="1"/>
  <c r="C1574" i="1"/>
  <c r="H1574" i="1" s="1"/>
  <c r="C1573" i="1"/>
  <c r="G1573" i="1" s="1"/>
  <c r="H1572" i="1"/>
  <c r="G1572" i="1"/>
  <c r="C1572" i="1"/>
  <c r="H1571" i="1"/>
  <c r="G1571" i="1"/>
  <c r="C1571" i="1"/>
  <c r="C1570" i="1"/>
  <c r="H1570" i="1" s="1"/>
  <c r="C1569" i="1"/>
  <c r="G1569" i="1" s="1"/>
  <c r="H1568" i="1"/>
  <c r="G1568" i="1"/>
  <c r="C1568" i="1"/>
  <c r="H1567" i="1"/>
  <c r="G1567" i="1"/>
  <c r="C1567" i="1"/>
  <c r="C1566" i="1"/>
  <c r="H1566" i="1" s="1"/>
  <c r="C1565" i="1"/>
  <c r="G1565" i="1" s="1"/>
  <c r="H1564" i="1"/>
  <c r="G1564" i="1"/>
  <c r="C1564" i="1"/>
  <c r="H1563" i="1"/>
  <c r="G1563" i="1"/>
  <c r="C1563" i="1"/>
  <c r="C1562" i="1"/>
  <c r="H1562" i="1" s="1"/>
  <c r="C1561" i="1"/>
  <c r="G1561" i="1" s="1"/>
  <c r="H1560" i="1"/>
  <c r="G1560" i="1"/>
  <c r="C1560" i="1"/>
  <c r="H1559" i="1"/>
  <c r="G1559" i="1"/>
  <c r="C1559" i="1"/>
  <c r="C1558" i="1"/>
  <c r="H1558" i="1" s="1"/>
  <c r="C1557" i="1"/>
  <c r="G1557" i="1" s="1"/>
  <c r="H1556" i="1"/>
  <c r="G1556" i="1"/>
  <c r="C1556" i="1"/>
  <c r="H1555" i="1"/>
  <c r="G1555" i="1"/>
  <c r="C1555" i="1"/>
  <c r="C1554" i="1"/>
  <c r="H1554" i="1" s="1"/>
  <c r="C1553" i="1"/>
  <c r="G1553" i="1" s="1"/>
  <c r="H1552" i="1"/>
  <c r="G1552" i="1"/>
  <c r="C1552" i="1"/>
  <c r="H1551" i="1"/>
  <c r="G1551" i="1"/>
  <c r="C1551" i="1"/>
  <c r="C1550" i="1"/>
  <c r="H1550" i="1" s="1"/>
  <c r="C1549" i="1"/>
  <c r="G1549" i="1" s="1"/>
  <c r="H1548" i="1"/>
  <c r="G1548" i="1"/>
  <c r="C1548" i="1"/>
  <c r="H1547" i="1"/>
  <c r="G1547" i="1"/>
  <c r="C1547" i="1"/>
  <c r="C1546" i="1"/>
  <c r="H1546" i="1" s="1"/>
  <c r="C1545" i="1"/>
  <c r="G1545" i="1" s="1"/>
  <c r="H1544" i="1"/>
  <c r="G1544" i="1"/>
  <c r="C1544" i="1"/>
  <c r="H1543" i="1"/>
  <c r="G1543" i="1"/>
  <c r="C1543" i="1"/>
  <c r="C1542" i="1"/>
  <c r="H1542" i="1" s="1"/>
  <c r="C1541" i="1"/>
  <c r="G1541" i="1" s="1"/>
  <c r="H1540" i="1"/>
  <c r="G1540" i="1"/>
  <c r="C1540" i="1"/>
  <c r="H1539" i="1"/>
  <c r="G1539" i="1"/>
  <c r="C1539" i="1"/>
  <c r="C1538" i="1"/>
  <c r="H1538" i="1" s="1"/>
  <c r="C1537" i="1"/>
  <c r="G1537" i="1" s="1"/>
  <c r="H1536" i="1"/>
  <c r="G1536" i="1"/>
  <c r="C1536" i="1"/>
  <c r="H1535" i="1"/>
  <c r="G1535" i="1"/>
  <c r="C1535" i="1"/>
  <c r="C1534" i="1"/>
  <c r="H1534" i="1" s="1"/>
  <c r="C1533" i="1"/>
  <c r="G1533" i="1" s="1"/>
  <c r="H1532" i="1"/>
  <c r="G1532" i="1"/>
  <c r="C1532" i="1"/>
  <c r="H1531" i="1"/>
  <c r="G1531" i="1"/>
  <c r="C1531" i="1"/>
  <c r="C1530" i="1"/>
  <c r="H1530" i="1" s="1"/>
  <c r="C1529" i="1"/>
  <c r="G1529" i="1" s="1"/>
  <c r="H1528" i="1"/>
  <c r="G1528" i="1"/>
  <c r="C1528" i="1"/>
  <c r="H1527" i="1"/>
  <c r="G1527" i="1"/>
  <c r="C1527" i="1"/>
  <c r="C1526" i="1"/>
  <c r="H1526" i="1" s="1"/>
  <c r="C1525" i="1"/>
  <c r="G1525" i="1" s="1"/>
  <c r="H1524" i="1"/>
  <c r="G1524" i="1"/>
  <c r="C1524" i="1"/>
  <c r="H1523" i="1"/>
  <c r="G1523" i="1"/>
  <c r="C1523" i="1"/>
  <c r="C1522" i="1"/>
  <c r="C1521" i="1"/>
  <c r="G1521" i="1" s="1"/>
  <c r="H1520" i="1"/>
  <c r="G1520" i="1"/>
  <c r="C1520" i="1"/>
  <c r="H1519" i="1"/>
  <c r="G1519" i="1"/>
  <c r="C1519" i="1"/>
  <c r="C1518" i="1"/>
  <c r="H1516" i="1"/>
  <c r="G1516" i="1"/>
  <c r="C1516" i="1"/>
  <c r="H1515" i="1"/>
  <c r="G1515" i="1"/>
  <c r="C1515" i="1"/>
  <c r="C1514" i="1"/>
  <c r="C1513" i="1"/>
  <c r="G1513" i="1" s="1"/>
  <c r="H1512" i="1"/>
  <c r="G1512" i="1"/>
  <c r="C1512" i="1"/>
  <c r="H1511" i="1"/>
  <c r="G1511" i="1"/>
  <c r="C1511" i="1"/>
  <c r="C1510" i="1"/>
  <c r="C1509" i="1"/>
  <c r="G1509" i="1" s="1"/>
  <c r="H1508" i="1"/>
  <c r="G1508" i="1"/>
  <c r="C1508" i="1"/>
  <c r="C1507" i="1"/>
  <c r="H1507" i="1" s="1"/>
  <c r="C1506" i="1"/>
  <c r="C1505" i="1"/>
  <c r="G1505" i="1" s="1"/>
  <c r="C1504" i="1"/>
  <c r="H1504" i="1" s="1"/>
  <c r="C1503" i="1"/>
  <c r="H1503" i="1" s="1"/>
  <c r="C1502" i="1"/>
  <c r="C1501" i="1"/>
  <c r="G1501" i="1" s="1"/>
  <c r="H1500" i="1"/>
  <c r="G1500" i="1"/>
  <c r="C1500" i="1"/>
  <c r="C1498" i="1"/>
  <c r="C1497" i="1"/>
  <c r="G1497" i="1" s="1"/>
  <c r="H1496" i="1"/>
  <c r="G1496" i="1"/>
  <c r="C1496" i="1"/>
  <c r="H1495" i="1"/>
  <c r="G1495" i="1"/>
  <c r="C1495" i="1"/>
  <c r="C1494" i="1"/>
  <c r="C1493" i="1"/>
  <c r="G1493" i="1" s="1"/>
  <c r="C1492" i="1"/>
  <c r="H1492" i="1" s="1"/>
  <c r="C1491" i="1"/>
  <c r="H1491" i="1" s="1"/>
  <c r="C1490" i="1"/>
  <c r="C1489" i="1"/>
  <c r="G1489" i="1" s="1"/>
  <c r="H1488" i="1"/>
  <c r="G1488" i="1"/>
  <c r="C1488" i="1"/>
  <c r="H1487" i="1"/>
  <c r="G1487" i="1"/>
  <c r="C1487" i="1"/>
  <c r="C1486" i="1"/>
  <c r="C1485" i="1"/>
  <c r="G1485" i="1" s="1"/>
  <c r="C1484" i="1"/>
  <c r="H1484"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D1456" i="1"/>
  <c r="C1456" i="1"/>
  <c r="H1456" i="1" s="1"/>
  <c r="D1455" i="1"/>
  <c r="C1455" i="1"/>
  <c r="D1454" i="1"/>
  <c r="C1454" i="1"/>
  <c r="D1453"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J1445" i="1" s="1"/>
  <c r="D1444" i="1"/>
  <c r="G1444" i="1" s="1"/>
  <c r="C1444" i="1"/>
  <c r="H1444" i="1" s="1"/>
  <c r="H1443" i="1"/>
  <c r="D1443" i="1"/>
  <c r="C1443" i="1"/>
  <c r="J1443" i="1" s="1"/>
  <c r="J1442" i="1"/>
  <c r="D1442" i="1"/>
  <c r="G1442" i="1" s="1"/>
  <c r="C1442" i="1"/>
  <c r="H1441" i="1"/>
  <c r="D1441" i="1"/>
  <c r="C1441" i="1"/>
  <c r="D1440" i="1"/>
  <c r="C1440" i="1"/>
  <c r="H1439" i="1"/>
  <c r="D1439" i="1"/>
  <c r="C1439" i="1"/>
  <c r="D1438" i="1"/>
  <c r="C1438" i="1"/>
  <c r="G1438" i="1" s="1"/>
  <c r="D1437" i="1"/>
  <c r="D1436" i="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C1423" i="1"/>
  <c r="G1423" i="1" s="1"/>
  <c r="D1422" i="1"/>
  <c r="C1422" i="1"/>
  <c r="G1422" i="1" s="1"/>
  <c r="H1421" i="1"/>
  <c r="D1421" i="1"/>
  <c r="C1421" i="1"/>
  <c r="G1421" i="1" s="1"/>
  <c r="H1420" i="1"/>
  <c r="D1420" i="1"/>
  <c r="C1420" i="1"/>
  <c r="G1420" i="1" s="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G1412" i="1" s="1"/>
  <c r="D1411" i="1"/>
  <c r="C1411" i="1"/>
  <c r="G1411" i="1" s="1"/>
  <c r="D1410" i="1"/>
  <c r="C1410" i="1"/>
  <c r="G1410" i="1" s="1"/>
  <c r="D1409" i="1"/>
  <c r="C1409" i="1"/>
  <c r="C1408" i="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D1383" i="1"/>
  <c r="C1383" i="1"/>
  <c r="G1383" i="1" s="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D1298" i="1"/>
  <c r="C1298" i="1"/>
  <c r="G1298" i="1" s="1"/>
  <c r="D1297" i="1"/>
  <c r="C1297" i="1"/>
  <c r="G1297" i="1" s="1"/>
  <c r="H1296" i="1"/>
  <c r="D1296" i="1"/>
  <c r="C1296" i="1"/>
  <c r="G1296" i="1" s="1"/>
  <c r="H1295" i="1"/>
  <c r="D1295" i="1"/>
  <c r="C1295" i="1"/>
  <c r="G1295" i="1" s="1"/>
  <c r="D1294" i="1"/>
  <c r="C1294" i="1"/>
  <c r="G1294" i="1" s="1"/>
  <c r="D1293" i="1"/>
  <c r="C1293" i="1"/>
  <c r="G1293" i="1" s="1"/>
  <c r="H1292" i="1"/>
  <c r="D1292" i="1"/>
  <c r="C1292" i="1"/>
  <c r="G1292" i="1" s="1"/>
  <c r="H1291" i="1"/>
  <c r="D1291" i="1"/>
  <c r="C1291" i="1"/>
  <c r="G1291" i="1" s="1"/>
  <c r="D1290" i="1"/>
  <c r="C1290" i="1"/>
  <c r="G1290" i="1" s="1"/>
  <c r="D1289" i="1"/>
  <c r="C1289" i="1"/>
  <c r="G1289" i="1" s="1"/>
  <c r="H1288" i="1"/>
  <c r="D1288" i="1"/>
  <c r="C1288" i="1"/>
  <c r="G1288" i="1" s="1"/>
  <c r="H1287" i="1"/>
  <c r="D1287" i="1"/>
  <c r="C1287" i="1"/>
  <c r="G1287" i="1" s="1"/>
  <c r="D1286" i="1"/>
  <c r="C1286" i="1"/>
  <c r="G1286" i="1" s="1"/>
  <c r="D1285" i="1"/>
  <c r="C1285" i="1"/>
  <c r="G1285" i="1" s="1"/>
  <c r="H1284" i="1"/>
  <c r="D1284" i="1"/>
  <c r="C1284" i="1"/>
  <c r="G1284" i="1" s="1"/>
  <c r="H1283" i="1"/>
  <c r="D1283" i="1"/>
  <c r="C1283" i="1"/>
  <c r="G1283" i="1" s="1"/>
  <c r="D1282" i="1"/>
  <c r="C1282" i="1"/>
  <c r="G1282" i="1" s="1"/>
  <c r="D1281" i="1"/>
  <c r="C1281" i="1"/>
  <c r="G1281" i="1" s="1"/>
  <c r="H1280" i="1"/>
  <c r="D1280" i="1"/>
  <c r="C1280" i="1"/>
  <c r="G1280" i="1" s="1"/>
  <c r="H1279" i="1"/>
  <c r="D1279" i="1"/>
  <c r="C1279" i="1"/>
  <c r="G1279" i="1" s="1"/>
  <c r="D1278" i="1"/>
  <c r="C1278" i="1"/>
  <c r="D1277" i="1"/>
  <c r="C1277" i="1"/>
  <c r="G1277" i="1" s="1"/>
  <c r="H1276" i="1"/>
  <c r="D1276" i="1"/>
  <c r="C1276" i="1"/>
  <c r="G1276" i="1" s="1"/>
  <c r="D1275" i="1"/>
  <c r="C1275" i="1"/>
  <c r="G1275" i="1" s="1"/>
  <c r="D1274" i="1"/>
  <c r="C1274" i="1"/>
  <c r="G1274" i="1" s="1"/>
  <c r="D1273" i="1"/>
  <c r="C1273" i="1"/>
  <c r="G1273" i="1" s="1"/>
  <c r="H1272" i="1"/>
  <c r="D1272" i="1"/>
  <c r="C1272" i="1"/>
  <c r="G1272" i="1" s="1"/>
  <c r="H1271" i="1"/>
  <c r="D1271" i="1"/>
  <c r="C1271" i="1"/>
  <c r="G1271" i="1" s="1"/>
  <c r="D1270" i="1"/>
  <c r="C1270" i="1"/>
  <c r="G1270" i="1" s="1"/>
  <c r="D1269" i="1"/>
  <c r="C1269" i="1"/>
  <c r="G1269" i="1" s="1"/>
  <c r="H1268" i="1"/>
  <c r="D1268" i="1"/>
  <c r="C1268" i="1"/>
  <c r="G1268" i="1" s="1"/>
  <c r="H1267" i="1"/>
  <c r="D1267" i="1"/>
  <c r="C1267" i="1"/>
  <c r="G1267" i="1" s="1"/>
  <c r="D1266" i="1"/>
  <c r="C1266" i="1"/>
  <c r="G1266" i="1" s="1"/>
  <c r="D1265" i="1"/>
  <c r="C1265" i="1"/>
  <c r="H1264" i="1"/>
  <c r="D1264" i="1"/>
  <c r="C1264" i="1"/>
  <c r="H1263" i="1"/>
  <c r="D1263" i="1"/>
  <c r="C1263" i="1"/>
  <c r="G1263" i="1" s="1"/>
  <c r="D1262" i="1"/>
  <c r="C1262" i="1"/>
  <c r="G1262" i="1" s="1"/>
  <c r="D1261" i="1"/>
  <c r="C1261" i="1"/>
  <c r="G1261" i="1" s="1"/>
  <c r="H1260" i="1"/>
  <c r="D1260" i="1"/>
  <c r="C1260" i="1"/>
  <c r="G1260" i="1" s="1"/>
  <c r="H1259" i="1"/>
  <c r="D1259" i="1"/>
  <c r="C1259" i="1"/>
  <c r="G1259" i="1" s="1"/>
  <c r="D1258" i="1"/>
  <c r="C1258" i="1"/>
  <c r="G1258" i="1" s="1"/>
  <c r="D1257" i="1"/>
  <c r="C1257" i="1"/>
  <c r="G1257" i="1" s="1"/>
  <c r="H1256" i="1"/>
  <c r="D1256" i="1"/>
  <c r="C1256" i="1"/>
  <c r="G1256" i="1" s="1"/>
  <c r="H1255" i="1"/>
  <c r="D1255" i="1"/>
  <c r="C1255" i="1"/>
  <c r="G1255" i="1" s="1"/>
  <c r="D1254" i="1"/>
  <c r="C1254" i="1"/>
  <c r="G1254" i="1" s="1"/>
  <c r="D1253" i="1"/>
  <c r="C1253" i="1"/>
  <c r="G1253" i="1" s="1"/>
  <c r="H1252" i="1"/>
  <c r="D1252" i="1"/>
  <c r="C1252" i="1"/>
  <c r="G1252" i="1" s="1"/>
  <c r="H1251" i="1"/>
  <c r="D1251" i="1"/>
  <c r="C1251" i="1"/>
  <c r="G1251" i="1" s="1"/>
  <c r="D1250" i="1"/>
  <c r="C1250" i="1"/>
  <c r="G1250" i="1" s="1"/>
  <c r="D1249" i="1"/>
  <c r="C1249" i="1"/>
  <c r="G1249" i="1" s="1"/>
  <c r="H1248" i="1"/>
  <c r="D1248" i="1"/>
  <c r="C1248" i="1"/>
  <c r="G1248" i="1" s="1"/>
  <c r="H1247" i="1"/>
  <c r="D1247" i="1"/>
  <c r="C1247" i="1"/>
  <c r="G1247" i="1" s="1"/>
  <c r="D1246" i="1"/>
  <c r="C1246" i="1"/>
  <c r="G1246" i="1" s="1"/>
  <c r="D1245" i="1"/>
  <c r="C1245" i="1"/>
  <c r="G1245" i="1" s="1"/>
  <c r="D1244" i="1"/>
  <c r="C1244" i="1"/>
  <c r="G1244" i="1" s="1"/>
  <c r="H1243" i="1"/>
  <c r="D1243" i="1"/>
  <c r="C1243" i="1"/>
  <c r="G1243" i="1" s="1"/>
  <c r="D1242" i="1"/>
  <c r="C1242" i="1"/>
  <c r="G1242" i="1" s="1"/>
  <c r="D1241" i="1"/>
  <c r="C1241" i="1"/>
  <c r="H1240" i="1"/>
  <c r="D1240" i="1"/>
  <c r="C1240" i="1"/>
  <c r="G1240" i="1" s="1"/>
  <c r="H1239" i="1"/>
  <c r="D1239" i="1"/>
  <c r="C1239" i="1"/>
  <c r="G1239" i="1" s="1"/>
  <c r="D1238" i="1"/>
  <c r="C1238" i="1"/>
  <c r="G1238" i="1" s="1"/>
  <c r="D1237" i="1"/>
  <c r="C1237" i="1"/>
  <c r="D1236" i="1"/>
  <c r="C1236" i="1"/>
  <c r="H1235" i="1"/>
  <c r="D1235" i="1"/>
  <c r="C1235" i="1"/>
  <c r="D1234" i="1"/>
  <c r="C1234" i="1"/>
  <c r="D1233" i="1"/>
  <c r="C1233" i="1"/>
  <c r="G1233" i="1" s="1"/>
  <c r="D1232" i="1"/>
  <c r="C1232" i="1"/>
  <c r="D1231" i="1"/>
  <c r="H1231" i="1" s="1"/>
  <c r="C1231" i="1"/>
  <c r="D1230" i="1"/>
  <c r="C1230" i="1"/>
  <c r="D1229" i="1"/>
  <c r="C1229" i="1"/>
  <c r="G1229" i="1" s="1"/>
  <c r="D1228" i="1"/>
  <c r="C1228" i="1"/>
  <c r="G1228" i="1" s="1"/>
  <c r="D1227" i="1"/>
  <c r="C1227" i="1"/>
  <c r="G1226" i="1"/>
  <c r="D1226" i="1"/>
  <c r="H1226" i="1" s="1"/>
  <c r="C1226" i="1"/>
  <c r="G1225" i="1"/>
  <c r="D1225" i="1"/>
  <c r="H1225" i="1" s="1"/>
  <c r="C1225" i="1"/>
  <c r="G1224" i="1"/>
  <c r="D1224" i="1"/>
  <c r="C1224" i="1"/>
  <c r="H1224" i="1" s="1"/>
  <c r="C1223" i="1"/>
  <c r="G1221" i="1"/>
  <c r="D1221" i="1"/>
  <c r="H1221" i="1" s="1"/>
  <c r="C1221" i="1"/>
  <c r="G1220" i="1"/>
  <c r="D1220" i="1"/>
  <c r="H1220" i="1" s="1"/>
  <c r="C1220" i="1"/>
  <c r="D1219" i="1"/>
  <c r="H1219" i="1" s="1"/>
  <c r="C1219" i="1"/>
  <c r="G1218" i="1"/>
  <c r="D1218" i="1"/>
  <c r="H1218" i="1" s="1"/>
  <c r="C1218"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C1165" i="1"/>
  <c r="H1165" i="1" s="1"/>
  <c r="H1164" i="1"/>
  <c r="G1164" i="1"/>
  <c r="D1164" i="1"/>
  <c r="C1164" i="1"/>
  <c r="H1163" i="1"/>
  <c r="D1163" i="1"/>
  <c r="C1163" i="1"/>
  <c r="G1163" i="1" s="1"/>
  <c r="H1162" i="1"/>
  <c r="G1162" i="1"/>
  <c r="D1162" i="1"/>
  <c r="C1162" i="1"/>
  <c r="H1161" i="1"/>
  <c r="G1161" i="1"/>
  <c r="D1161" i="1"/>
  <c r="C1161" i="1"/>
  <c r="D1160" i="1"/>
  <c r="G1160" i="1" s="1"/>
  <c r="C1160" i="1"/>
  <c r="H1159" i="1"/>
  <c r="G1159" i="1"/>
  <c r="D1159" i="1"/>
  <c r="C1159" i="1"/>
  <c r="H1158" i="1"/>
  <c r="G1158" i="1"/>
  <c r="D1158" i="1"/>
  <c r="C1158" i="1"/>
  <c r="C1157" i="1"/>
  <c r="D1156" i="1"/>
  <c r="C1156" i="1"/>
  <c r="H1156" i="1" s="1"/>
  <c r="D1155" i="1"/>
  <c r="G1155" i="1" s="1"/>
  <c r="C1155" i="1"/>
  <c r="D1151" i="1"/>
  <c r="G1151" i="1" s="1"/>
  <c r="C1151" i="1"/>
  <c r="H1150" i="1"/>
  <c r="G1150" i="1"/>
  <c r="D1150" i="1"/>
  <c r="C1150" i="1"/>
  <c r="H1149" i="1"/>
  <c r="G1149" i="1"/>
  <c r="D1149" i="1"/>
  <c r="C1149" i="1"/>
  <c r="D1148" i="1"/>
  <c r="G1148" i="1" s="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D1062" i="1"/>
  <c r="C1062" i="1"/>
  <c r="H1062" i="1" s="1"/>
  <c r="D1061" i="1"/>
  <c r="C1061" i="1"/>
  <c r="H1061" i="1" s="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D1054" i="1"/>
  <c r="C1054" i="1"/>
  <c r="G1054" i="1" s="1"/>
  <c r="H1053" i="1"/>
  <c r="G1053" i="1"/>
  <c r="D1053" i="1"/>
  <c r="C1053" i="1"/>
  <c r="D1052" i="1"/>
  <c r="C1052" i="1"/>
  <c r="H1052" i="1" s="1"/>
  <c r="H1051" i="1"/>
  <c r="G1051" i="1"/>
  <c r="D1051" i="1"/>
  <c r="C1051" i="1"/>
  <c r="D1050" i="1"/>
  <c r="C1050" i="1"/>
  <c r="G1050" i="1" s="1"/>
  <c r="H1049" i="1"/>
  <c r="G1049" i="1"/>
  <c r="D1049" i="1"/>
  <c r="C1049" i="1"/>
  <c r="D1048" i="1"/>
  <c r="C1048" i="1"/>
  <c r="G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H1032" i="1" s="1"/>
  <c r="C1032" i="1"/>
  <c r="H1031" i="1"/>
  <c r="G1031" i="1"/>
  <c r="D1031" i="1"/>
  <c r="C1031" i="1"/>
  <c r="D1030" i="1"/>
  <c r="C1030" i="1"/>
  <c r="G1030" i="1" s="1"/>
  <c r="H1029" i="1"/>
  <c r="G1029" i="1"/>
  <c r="D1029" i="1"/>
  <c r="C1029" i="1"/>
  <c r="H1028" i="1"/>
  <c r="G1028" i="1"/>
  <c r="D1028" i="1"/>
  <c r="C1028" i="1"/>
  <c r="H1027" i="1"/>
  <c r="G1027" i="1"/>
  <c r="D1027" i="1"/>
  <c r="C1027" i="1"/>
  <c r="D1026" i="1"/>
  <c r="C1026" i="1"/>
  <c r="H1026" i="1" s="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H1004" i="1"/>
  <c r="G1004" i="1"/>
  <c r="D1004" i="1"/>
  <c r="C1004" i="1"/>
  <c r="H1003" i="1"/>
  <c r="G1003" i="1"/>
  <c r="D1003" i="1"/>
  <c r="C1003" i="1"/>
  <c r="H1002" i="1"/>
  <c r="G1002" i="1"/>
  <c r="D1002" i="1"/>
  <c r="C1002" i="1"/>
  <c r="H1001" i="1"/>
  <c r="G1001" i="1"/>
  <c r="D1001" i="1"/>
  <c r="C1001" i="1"/>
  <c r="D1000" i="1"/>
  <c r="C1000" i="1"/>
  <c r="H1000" i="1" s="1"/>
  <c r="H999" i="1"/>
  <c r="G999" i="1"/>
  <c r="D999" i="1"/>
  <c r="C999" i="1"/>
  <c r="H998" i="1"/>
  <c r="D998" i="1"/>
  <c r="C998" i="1"/>
  <c r="D997" i="1"/>
  <c r="C997" i="1"/>
  <c r="D996" i="1"/>
  <c r="C996" i="1"/>
  <c r="H995" i="1"/>
  <c r="G995" i="1"/>
  <c r="D995" i="1"/>
  <c r="C995" i="1"/>
  <c r="H994" i="1"/>
  <c r="G994" i="1"/>
  <c r="D994" i="1"/>
  <c r="C994" i="1"/>
  <c r="H993" i="1"/>
  <c r="G993" i="1"/>
  <c r="D993" i="1"/>
  <c r="C993" i="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D669" i="1"/>
  <c r="H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D644" i="1"/>
  <c r="C644" i="1"/>
  <c r="D643" i="1"/>
  <c r="H643" i="1" s="1"/>
  <c r="C643" i="1"/>
  <c r="H642" i="1"/>
  <c r="G642" i="1"/>
  <c r="D642" i="1"/>
  <c r="C642" i="1"/>
  <c r="D641" i="1"/>
  <c r="H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C412" i="1"/>
  <c r="D411" i="1"/>
  <c r="C411" i="1"/>
  <c r="H406" i="1"/>
  <c r="G406" i="1"/>
  <c r="D406" i="1"/>
  <c r="C406" i="1"/>
  <c r="D405" i="1"/>
  <c r="G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H291" i="1"/>
  <c r="D291" i="1"/>
  <c r="G291" i="1" s="1"/>
  <c r="C291" i="1"/>
  <c r="H290" i="1"/>
  <c r="G290" i="1"/>
  <c r="D290" i="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C260" i="1"/>
  <c r="C259" i="1"/>
  <c r="H258" i="1"/>
  <c r="G258" i="1"/>
  <c r="D258" i="1"/>
  <c r="C258" i="1"/>
  <c r="D257" i="1"/>
  <c r="C257" i="1"/>
  <c r="H257" i="1" s="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H190" i="1"/>
  <c r="D190" i="1"/>
  <c r="G190" i="1" s="1"/>
  <c r="C190" i="1"/>
  <c r="D189" i="1"/>
  <c r="G189" i="1" s="1"/>
  <c r="C189" i="1"/>
  <c r="H188" i="1"/>
  <c r="D188" i="1"/>
  <c r="G188" i="1" s="1"/>
  <c r="C188" i="1"/>
  <c r="H187" i="1"/>
  <c r="D187" i="1"/>
  <c r="G187" i="1" s="1"/>
  <c r="C187" i="1"/>
  <c r="D186" i="1"/>
  <c r="H186" i="1" s="1"/>
  <c r="C186" i="1"/>
  <c r="H185" i="1"/>
  <c r="G185" i="1"/>
  <c r="D185" i="1"/>
  <c r="C185" i="1"/>
  <c r="D184" i="1"/>
  <c r="H184" i="1" s="1"/>
  <c r="C184" i="1"/>
  <c r="H183" i="1"/>
  <c r="D183" i="1"/>
  <c r="G183" i="1" s="1"/>
  <c r="C183" i="1"/>
  <c r="D182" i="1"/>
  <c r="G182" i="1" s="1"/>
  <c r="C182" i="1"/>
  <c r="D181" i="1"/>
  <c r="G181" i="1" s="1"/>
  <c r="C181" i="1"/>
  <c r="D180" i="1"/>
  <c r="H180" i="1" s="1"/>
  <c r="C180" i="1"/>
  <c r="H179" i="1"/>
  <c r="G179" i="1"/>
  <c r="D179" i="1"/>
  <c r="C179" i="1"/>
  <c r="H178" i="1"/>
  <c r="G178" i="1"/>
  <c r="D178" i="1"/>
  <c r="C178" i="1"/>
  <c r="D177" i="1"/>
  <c r="G177" i="1" s="1"/>
  <c r="C177" i="1"/>
  <c r="H176" i="1"/>
  <c r="G176" i="1"/>
  <c r="D176" i="1"/>
  <c r="C176" i="1"/>
  <c r="D175" i="1"/>
  <c r="H175" i="1" s="1"/>
  <c r="C175" i="1"/>
  <c r="D174" i="1"/>
  <c r="G174" i="1" s="1"/>
  <c r="C174" i="1"/>
  <c r="D173" i="1"/>
  <c r="G173" i="1" s="1"/>
  <c r="C173" i="1"/>
  <c r="H172" i="1"/>
  <c r="D172" i="1"/>
  <c r="G172" i="1" s="1"/>
  <c r="C172" i="1"/>
  <c r="H171" i="1"/>
  <c r="G171" i="1"/>
  <c r="D171" i="1"/>
  <c r="C171" i="1"/>
  <c r="D170" i="1"/>
  <c r="G170" i="1" s="1"/>
  <c r="C170" i="1"/>
  <c r="D169" i="1"/>
  <c r="G169" i="1" s="1"/>
  <c r="C169" i="1"/>
  <c r="D168" i="1"/>
  <c r="G168" i="1" s="1"/>
  <c r="C168" i="1"/>
  <c r="H167" i="1"/>
  <c r="D167" i="1"/>
  <c r="G167" i="1" s="1"/>
  <c r="C167" i="1"/>
  <c r="D166" i="1"/>
  <c r="G166" i="1" s="1"/>
  <c r="C166" i="1"/>
  <c r="C165" i="1"/>
  <c r="H164" i="1"/>
  <c r="D164" i="1"/>
  <c r="G164" i="1" s="1"/>
  <c r="C164" i="1"/>
  <c r="D163" i="1"/>
  <c r="G163" i="1" s="1"/>
  <c r="C163" i="1"/>
  <c r="D162" i="1"/>
  <c r="G162" i="1" s="1"/>
  <c r="C162" i="1"/>
  <c r="D161" i="1"/>
  <c r="G161" i="1" s="1"/>
  <c r="C161" i="1"/>
  <c r="D160" i="1"/>
  <c r="H160" i="1" s="1"/>
  <c r="C160" i="1"/>
  <c r="C159" i="1"/>
  <c r="D158" i="1"/>
  <c r="G158" i="1" s="1"/>
  <c r="C158" i="1"/>
  <c r="D157" i="1"/>
  <c r="G157" i="1" s="1"/>
  <c r="C157" i="1"/>
  <c r="H156" i="1"/>
  <c r="G156" i="1"/>
  <c r="D156" i="1"/>
  <c r="C156" i="1"/>
  <c r="C155" i="1"/>
  <c r="D154" i="1"/>
  <c r="H154" i="1" s="1"/>
  <c r="C154" i="1"/>
  <c r="H153" i="1"/>
  <c r="G153" i="1"/>
  <c r="D153" i="1"/>
  <c r="C153" i="1"/>
  <c r="H152" i="1"/>
  <c r="G152" i="1"/>
  <c r="D152" i="1"/>
  <c r="C152" i="1"/>
  <c r="H151" i="1"/>
  <c r="G151" i="1"/>
  <c r="D151" i="1"/>
  <c r="C151"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D130" i="1"/>
  <c r="G130" i="1" s="1"/>
  <c r="C130" i="1"/>
  <c r="C129" i="1"/>
  <c r="H128" i="1"/>
  <c r="G128" i="1"/>
  <c r="D128" i="1"/>
  <c r="C128" i="1"/>
  <c r="H127" i="1"/>
  <c r="G127" i="1"/>
  <c r="D127" i="1"/>
  <c r="C127" i="1"/>
  <c r="H126" i="1"/>
  <c r="G126" i="1"/>
  <c r="D126" i="1"/>
  <c r="C126" i="1"/>
  <c r="D125" i="1"/>
  <c r="H125" i="1" s="1"/>
  <c r="C125" i="1"/>
  <c r="D124" i="1"/>
  <c r="H124" i="1" s="1"/>
  <c r="C124"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G83" i="1" s="1"/>
  <c r="C83" i="1"/>
  <c r="H82" i="1"/>
  <c r="G82" i="1"/>
  <c r="D82" i="1"/>
  <c r="C82" i="1"/>
  <c r="H81" i="1"/>
  <c r="D81" i="1"/>
  <c r="G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17" i="1" l="1"/>
  <c r="H1006" i="1"/>
  <c r="E297" i="9"/>
  <c r="B297" i="9" s="1"/>
  <c r="E286" i="9"/>
  <c r="B286" i="9" s="1"/>
  <c r="J1456" i="1"/>
  <c r="G1456" i="1"/>
  <c r="I1456" i="1" s="1"/>
  <c r="H288" i="1"/>
  <c r="G411" i="1"/>
  <c r="G255" i="1"/>
  <c r="G257" i="1"/>
  <c r="E644" i="4"/>
  <c r="D638" i="1" s="1"/>
  <c r="H405" i="1"/>
  <c r="F652" i="4"/>
  <c r="H644" i="1"/>
  <c r="G645" i="1"/>
  <c r="C1216" i="1"/>
  <c r="G289" i="1"/>
  <c r="G644" i="1"/>
  <c r="G643" i="1"/>
  <c r="H645" i="1"/>
  <c r="H1409" i="1"/>
  <c r="F115" i="6"/>
  <c r="G1409" i="1"/>
  <c r="H379" i="1"/>
  <c r="H259" i="1"/>
  <c r="G259" i="1"/>
  <c r="D260" i="1"/>
  <c r="G262" i="1"/>
  <c r="F259" i="4"/>
  <c r="H255" i="1"/>
  <c r="H209" i="1"/>
  <c r="H192" i="1"/>
  <c r="G192" i="1"/>
  <c r="H207" i="1"/>
  <c r="D206" i="1"/>
  <c r="H191" i="1"/>
  <c r="H189" i="1"/>
  <c r="G186" i="1"/>
  <c r="B223" i="9"/>
  <c r="H182" i="1"/>
  <c r="H181" i="1"/>
  <c r="G180" i="1"/>
  <c r="H177" i="1"/>
  <c r="H174" i="1"/>
  <c r="H170" i="1"/>
  <c r="H169" i="1"/>
  <c r="H168" i="1"/>
  <c r="H166" i="1"/>
  <c r="D165" i="1"/>
  <c r="G165" i="1" s="1"/>
  <c r="H163" i="1"/>
  <c r="H162" i="1"/>
  <c r="H161" i="1"/>
  <c r="H158" i="1"/>
  <c r="H155" i="1"/>
  <c r="G155" i="1"/>
  <c r="H157" i="1"/>
  <c r="G154" i="1"/>
  <c r="E152" i="4"/>
  <c r="F152" i="4" s="1"/>
  <c r="D149" i="1"/>
  <c r="H150" i="1"/>
  <c r="H130" i="1"/>
  <c r="H132" i="1"/>
  <c r="H131" i="1"/>
  <c r="G124" i="1"/>
  <c r="G125" i="1"/>
  <c r="H123" i="1"/>
  <c r="D108" i="1"/>
  <c r="G113" i="1"/>
  <c r="H83" i="1"/>
  <c r="G64" i="1"/>
  <c r="G66" i="1"/>
  <c r="F68" i="4"/>
  <c r="G58" i="1"/>
  <c r="G59" i="1"/>
  <c r="F62" i="4"/>
  <c r="H711" i="1"/>
  <c r="G710" i="1"/>
  <c r="G669" i="1"/>
  <c r="H668" i="1"/>
  <c r="J1440" i="1"/>
  <c r="G649" i="1"/>
  <c r="G647" i="1"/>
  <c r="B275" i="9"/>
  <c r="D412" i="1"/>
  <c r="E27" i="9"/>
  <c r="B27" i="9" s="1"/>
  <c r="E32" i="9"/>
  <c r="B32" i="9" s="1"/>
  <c r="F215" i="9"/>
  <c r="B215" i="9" s="1"/>
  <c r="E33" i="9"/>
  <c r="B33" i="9" s="1"/>
  <c r="E293" i="9"/>
  <c r="B293" i="9" s="1"/>
  <c r="E299" i="9"/>
  <c r="B299" i="9" s="1"/>
  <c r="G632" i="1"/>
  <c r="G631" i="1"/>
  <c r="G292" i="1"/>
  <c r="G288" i="1"/>
  <c r="H411" i="1"/>
  <c r="G1234" i="1"/>
  <c r="G1219" i="1"/>
  <c r="G1215" i="1"/>
  <c r="G1216" i="1"/>
  <c r="G1231" i="1"/>
  <c r="G1230" i="1"/>
  <c r="H1227" i="1"/>
  <c r="H1223" i="1"/>
  <c r="G1265" i="1"/>
  <c r="G1492" i="1"/>
  <c r="G1507" i="1"/>
  <c r="G1504" i="1"/>
  <c r="D6" i="8"/>
  <c r="C1481" i="1" s="1"/>
  <c r="G1481" i="1" s="1"/>
  <c r="G1503" i="1"/>
  <c r="H1499" i="1"/>
  <c r="G1499" i="1"/>
  <c r="G1484" i="1"/>
  <c r="G1491" i="1"/>
  <c r="G1483" i="1"/>
  <c r="G1264" i="1"/>
  <c r="G1241" i="1"/>
  <c r="E302" i="9"/>
  <c r="B302" i="9" s="1"/>
  <c r="E295" i="9"/>
  <c r="B295" i="9" s="1"/>
  <c r="G641" i="1"/>
  <c r="F383" i="4"/>
  <c r="G364" i="1"/>
  <c r="H364" i="1"/>
  <c r="E363" i="4"/>
  <c r="D358" i="1" s="1"/>
  <c r="F369" i="4"/>
  <c r="E273" i="9"/>
  <c r="B273" i="9" s="1"/>
  <c r="G248" i="1"/>
  <c r="H248" i="1"/>
  <c r="E69" i="9"/>
  <c r="B69" i="9" s="1"/>
  <c r="F252" i="4"/>
  <c r="F196" i="4"/>
  <c r="F210" i="4"/>
  <c r="G184" i="1"/>
  <c r="F188" i="4"/>
  <c r="E45" i="9"/>
  <c r="B45" i="9" s="1"/>
  <c r="F221" i="9"/>
  <c r="B221" i="9" s="1"/>
  <c r="F219" i="9"/>
  <c r="E42" i="9"/>
  <c r="B42" i="9" s="1"/>
  <c r="G175" i="1"/>
  <c r="H173" i="1"/>
  <c r="F177" i="4"/>
  <c r="E163" i="4"/>
  <c r="D159" i="1" s="1"/>
  <c r="G159" i="1" s="1"/>
  <c r="G160" i="1"/>
  <c r="E41" i="9"/>
  <c r="B41" i="9" s="1"/>
  <c r="F164" i="4"/>
  <c r="F159" i="4"/>
  <c r="E124" i="4"/>
  <c r="D120" i="1" s="1"/>
  <c r="F124" i="4"/>
  <c r="E38" i="9"/>
  <c r="B38" i="9" s="1"/>
  <c r="F112" i="4"/>
  <c r="F217" i="9"/>
  <c r="B217" i="9" s="1"/>
  <c r="H79" i="1"/>
  <c r="F83" i="4"/>
  <c r="E30" i="9"/>
  <c r="B30" i="9" s="1"/>
  <c r="E50" i="4"/>
  <c r="D46" i="1" s="1"/>
  <c r="G1278" i="1"/>
  <c r="H1275" i="1"/>
  <c r="E292" i="9"/>
  <c r="B292" i="9" s="1"/>
  <c r="H1244" i="1"/>
  <c r="G1236" i="1"/>
  <c r="G1235" i="1"/>
  <c r="G1237" i="1"/>
  <c r="H1236" i="1"/>
  <c r="G1232" i="1"/>
  <c r="H1232" i="1"/>
  <c r="E282" i="9"/>
  <c r="B282" i="9" s="1"/>
  <c r="E245" i="5"/>
  <c r="D1222" i="1" s="1"/>
  <c r="G1227" i="1"/>
  <c r="H1228" i="1"/>
  <c r="F250" i="5"/>
  <c r="E281" i="9"/>
  <c r="B281" i="9" s="1"/>
  <c r="F246" i="5"/>
  <c r="H1215" i="1"/>
  <c r="H1216" i="1"/>
  <c r="H1217" i="1"/>
  <c r="G1166" i="1"/>
  <c r="G1165" i="1"/>
  <c r="C1154" i="1"/>
  <c r="D1157" i="1"/>
  <c r="G1157" i="1" s="1"/>
  <c r="H1157" i="1"/>
  <c r="H1160" i="1"/>
  <c r="F180" i="5"/>
  <c r="G1156" i="1"/>
  <c r="D1154" i="1"/>
  <c r="H1155" i="1"/>
  <c r="E307" i="9"/>
  <c r="B307" i="9" s="1"/>
  <c r="H1151" i="1"/>
  <c r="E287" i="9"/>
  <c r="B287" i="9" s="1"/>
  <c r="E285" i="9"/>
  <c r="B285" i="9" s="1"/>
  <c r="G1064" i="1"/>
  <c r="G1056" i="1"/>
  <c r="G1062" i="1"/>
  <c r="F78" i="5"/>
  <c r="G1061" i="1"/>
  <c r="F70" i="5"/>
  <c r="G1052" i="1"/>
  <c r="H1048" i="1"/>
  <c r="H1050" i="1"/>
  <c r="D69" i="5"/>
  <c r="C1047" i="1" s="1"/>
  <c r="G1033" i="1"/>
  <c r="H1033" i="1"/>
  <c r="H1030" i="1"/>
  <c r="G1032" i="1"/>
  <c r="G1023" i="1"/>
  <c r="G1026" i="1"/>
  <c r="F45" i="5"/>
  <c r="G1025" i="1"/>
  <c r="H1013" i="1"/>
  <c r="H1018" i="1"/>
  <c r="G1018" i="1"/>
  <c r="G1013" i="1"/>
  <c r="G1014" i="1"/>
  <c r="F35" i="5"/>
  <c r="G1006" i="1"/>
  <c r="G997" i="1"/>
  <c r="H997" i="1"/>
  <c r="G1000" i="1"/>
  <c r="D12" i="5"/>
  <c r="D7" i="5" s="1"/>
  <c r="F19" i="5"/>
  <c r="G998" i="1"/>
  <c r="H991" i="1"/>
  <c r="H996" i="1"/>
  <c r="G991" i="1"/>
  <c r="G996" i="1"/>
  <c r="F13" i="5"/>
  <c r="H1230" i="1"/>
  <c r="H1234" i="1"/>
  <c r="H1238" i="1"/>
  <c r="H1242" i="1"/>
  <c r="H1246" i="1"/>
  <c r="H1250" i="1"/>
  <c r="H1254" i="1"/>
  <c r="H1258" i="1"/>
  <c r="H1262" i="1"/>
  <c r="H1266" i="1"/>
  <c r="H1270" i="1"/>
  <c r="H1274" i="1"/>
  <c r="H1278" i="1"/>
  <c r="H1282" i="1"/>
  <c r="H1286" i="1"/>
  <c r="H1290" i="1"/>
  <c r="H1294" i="1"/>
  <c r="H1298" i="1"/>
  <c r="H1229" i="1"/>
  <c r="H1233" i="1"/>
  <c r="H1237" i="1"/>
  <c r="H1241" i="1"/>
  <c r="H1245" i="1"/>
  <c r="H1249" i="1"/>
  <c r="H1253" i="1"/>
  <c r="H1257" i="1"/>
  <c r="H1261" i="1"/>
  <c r="H1265" i="1"/>
  <c r="H1269" i="1"/>
  <c r="H1273" i="1"/>
  <c r="H1277" i="1"/>
  <c r="H1281" i="1"/>
  <c r="H1285" i="1"/>
  <c r="H1289" i="1"/>
  <c r="H1293" i="1"/>
  <c r="H1297" i="1"/>
  <c r="G1451" i="1"/>
  <c r="J1451" i="1"/>
  <c r="H1451" i="1"/>
  <c r="G1461" i="1"/>
  <c r="H1461" i="1"/>
  <c r="G1466" i="1"/>
  <c r="I1466" i="1" s="1"/>
  <c r="J1466" i="1"/>
  <c r="H1466" i="1"/>
  <c r="G1477" i="1"/>
  <c r="J1477" i="1"/>
  <c r="H1477" i="1"/>
  <c r="H21" i="9"/>
  <c r="F351" i="4"/>
  <c r="G1440" i="1"/>
  <c r="I1444" i="1"/>
  <c r="G1449" i="1"/>
  <c r="J1449" i="1"/>
  <c r="H1449" i="1"/>
  <c r="G1454" i="1"/>
  <c r="H1454" i="1"/>
  <c r="G1459" i="1"/>
  <c r="J1459" i="1"/>
  <c r="H1459" i="1"/>
  <c r="G1464" i="1"/>
  <c r="J1464" i="1"/>
  <c r="H1464" i="1"/>
  <c r="G1474" i="1"/>
  <c r="I1474" i="1" s="1"/>
  <c r="J1474" i="1"/>
  <c r="H1474" i="1"/>
  <c r="H1518" i="1"/>
  <c r="G1518" i="1"/>
  <c r="H1522" i="1"/>
  <c r="G1522" i="1"/>
  <c r="H1372" i="1"/>
  <c r="H1376" i="1"/>
  <c r="H1380" i="1"/>
  <c r="H1384" i="1"/>
  <c r="H1388" i="1"/>
  <c r="H1392" i="1"/>
  <c r="H1396" i="1"/>
  <c r="H1400" i="1"/>
  <c r="H1404" i="1"/>
  <c r="H1411" i="1"/>
  <c r="H1415" i="1"/>
  <c r="H1419" i="1"/>
  <c r="H1423" i="1"/>
  <c r="H1427" i="1"/>
  <c r="H1431" i="1"/>
  <c r="H1438" i="1"/>
  <c r="H1442" i="1"/>
  <c r="J1444" i="1"/>
  <c r="G1447" i="1"/>
  <c r="J1447" i="1"/>
  <c r="H1447" i="1"/>
  <c r="G1457" i="1"/>
  <c r="I1457" i="1" s="1"/>
  <c r="J1457" i="1"/>
  <c r="H1457" i="1"/>
  <c r="G1462" i="1"/>
  <c r="J1462" i="1"/>
  <c r="H1462" i="1"/>
  <c r="G1472" i="1"/>
  <c r="J1472" i="1"/>
  <c r="H1472" i="1"/>
  <c r="H1482" i="1"/>
  <c r="G1482" i="1"/>
  <c r="H1486" i="1"/>
  <c r="G1486" i="1"/>
  <c r="H1490" i="1"/>
  <c r="G1490" i="1"/>
  <c r="H1494" i="1"/>
  <c r="G1494" i="1"/>
  <c r="H1498" i="1"/>
  <c r="G1498" i="1"/>
  <c r="H1502" i="1"/>
  <c r="G1502" i="1"/>
  <c r="H1506" i="1"/>
  <c r="G1506" i="1"/>
  <c r="H1510" i="1"/>
  <c r="G1510" i="1"/>
  <c r="H1514" i="1"/>
  <c r="G1514" i="1"/>
  <c r="F299" i="4"/>
  <c r="D298" i="4"/>
  <c r="G1299" i="1"/>
  <c r="H1371" i="1"/>
  <c r="H1375" i="1"/>
  <c r="H1379" i="1"/>
  <c r="H1383" i="1"/>
  <c r="H1387" i="1"/>
  <c r="H1391" i="1"/>
  <c r="H1395" i="1"/>
  <c r="H1399" i="1"/>
  <c r="H1403" i="1"/>
  <c r="H1407" i="1"/>
  <c r="H1410" i="1"/>
  <c r="H1414" i="1"/>
  <c r="H1418" i="1"/>
  <c r="H1422" i="1"/>
  <c r="H1426" i="1"/>
  <c r="H1430" i="1"/>
  <c r="H1434" i="1"/>
  <c r="H1437" i="1"/>
  <c r="J1439" i="1"/>
  <c r="G1439" i="1"/>
  <c r="I1439" i="1" s="1"/>
  <c r="H1440" i="1"/>
  <c r="J1441" i="1"/>
  <c r="G1441" i="1"/>
  <c r="I1441" i="1" s="1"/>
  <c r="I1442" i="1"/>
  <c r="G1453" i="1"/>
  <c r="H1453" i="1"/>
  <c r="G1455" i="1"/>
  <c r="J1455" i="1"/>
  <c r="H1455" i="1"/>
  <c r="G1468" i="1"/>
  <c r="J1468" i="1"/>
  <c r="H1468" i="1"/>
  <c r="G1479" i="1"/>
  <c r="I1479" i="1" s="1"/>
  <c r="J1479" i="1"/>
  <c r="H1479" i="1"/>
  <c r="G1443" i="1"/>
  <c r="I1443" i="1" s="1"/>
  <c r="G1445"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F197" i="4"/>
  <c r="F300" i="4"/>
  <c r="F352" i="4"/>
  <c r="D421" i="4"/>
  <c r="D50" i="4"/>
  <c r="D82" i="4"/>
  <c r="D6" i="4" s="1"/>
  <c r="D106" i="4"/>
  <c r="D224" i="4"/>
  <c r="D363" i="4"/>
  <c r="D350" i="4" s="1"/>
  <c r="E643" i="4"/>
  <c r="D637" i="1" s="1"/>
  <c r="E528" i="4"/>
  <c r="G309" i="9"/>
  <c r="E309" i="9" s="1"/>
  <c r="B309" i="9" s="1"/>
  <c r="F190" i="5"/>
  <c r="F238" i="5"/>
  <c r="G1526" i="1"/>
  <c r="G1530" i="1"/>
  <c r="G1534" i="1"/>
  <c r="G1538" i="1"/>
  <c r="G1542" i="1"/>
  <c r="G1546" i="1"/>
  <c r="G1550" i="1"/>
  <c r="G1554" i="1"/>
  <c r="G1558" i="1"/>
  <c r="G1562" i="1"/>
  <c r="G1566" i="1"/>
  <c r="G1570" i="1"/>
  <c r="G1574" i="1"/>
  <c r="G1578" i="1"/>
  <c r="F416" i="4"/>
  <c r="E133" i="4"/>
  <c r="D644" i="4"/>
  <c r="G310" i="9"/>
  <c r="E310" i="9" s="1"/>
  <c r="B310" i="9" s="1"/>
  <c r="F206" i="5"/>
  <c r="D141" i="6"/>
  <c r="F5" i="6"/>
  <c r="D5" i="7"/>
  <c r="F466" i="4"/>
  <c r="D472" i="4"/>
  <c r="D484" i="4"/>
  <c r="F516" i="4"/>
  <c r="F568" i="4"/>
  <c r="F626" i="4"/>
  <c r="E87" i="5"/>
  <c r="D1065" i="1" s="1"/>
  <c r="F88" i="5"/>
  <c r="D118" i="5"/>
  <c r="D146" i="5"/>
  <c r="E176" i="5"/>
  <c r="F177" i="5"/>
  <c r="F191" i="5"/>
  <c r="F239" i="5"/>
  <c r="D245" i="5"/>
  <c r="F259" i="5"/>
  <c r="F6" i="6"/>
  <c r="F90" i="6"/>
  <c r="D529" i="4"/>
  <c r="D593" i="4"/>
  <c r="E143" i="9"/>
  <c r="B143" i="9" s="1"/>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G165" i="9"/>
  <c r="G162" i="9"/>
  <c r="E162" i="9" s="1"/>
  <c r="B162" i="9" s="1"/>
  <c r="G161" i="9"/>
  <c r="E161" i="9" s="1"/>
  <c r="B161" i="9" s="1"/>
  <c r="G163" i="9"/>
  <c r="E163" i="9" s="1"/>
  <c r="B163" i="9" s="1"/>
  <c r="H165" i="9"/>
  <c r="G164" i="9"/>
  <c r="E164" i="9" s="1"/>
  <c r="B164" i="9" s="1"/>
  <c r="I10" i="9"/>
  <c r="E12" i="5"/>
  <c r="F12" i="5" s="1"/>
  <c r="E68" i="5"/>
  <c r="D87" i="5"/>
  <c r="D176" i="5"/>
  <c r="E114" i="6"/>
  <c r="F114" i="6" s="1"/>
  <c r="B219" i="9"/>
  <c r="G21" i="9" l="1"/>
  <c r="D148" i="1"/>
  <c r="H260" i="1"/>
  <c r="G260" i="1"/>
  <c r="H206" i="1"/>
  <c r="G206" i="1"/>
  <c r="H165" i="1"/>
  <c r="H149" i="1"/>
  <c r="G149" i="1"/>
  <c r="H108" i="1"/>
  <c r="G108" i="1"/>
  <c r="F213" i="9"/>
  <c r="B213" i="9" s="1"/>
  <c r="H412" i="1"/>
  <c r="G412" i="1"/>
  <c r="D42" i="8"/>
  <c r="G312" i="9" s="1"/>
  <c r="E312" i="9" s="1"/>
  <c r="B312" i="9" s="1"/>
  <c r="H1481" i="1"/>
  <c r="E350" i="4"/>
  <c r="F350" i="4" s="1"/>
  <c r="F163" i="4"/>
  <c r="E151" i="4"/>
  <c r="I17" i="3" s="1"/>
  <c r="H159" i="1"/>
  <c r="G148" i="1"/>
  <c r="H148" i="1"/>
  <c r="G120" i="1"/>
  <c r="H120" i="1"/>
  <c r="E237" i="5"/>
  <c r="E175" i="5" s="1"/>
  <c r="D1152" i="1" s="1"/>
  <c r="G1154" i="1"/>
  <c r="H1154" i="1"/>
  <c r="F69" i="5"/>
  <c r="G1047" i="1"/>
  <c r="H1047" i="1"/>
  <c r="C990" i="1"/>
  <c r="H20" i="3"/>
  <c r="C985" i="1"/>
  <c r="H16" i="3"/>
  <c r="D412" i="4"/>
  <c r="C2" i="1"/>
  <c r="D408" i="4"/>
  <c r="C345" i="1"/>
  <c r="F529" i="4"/>
  <c r="D528" i="4"/>
  <c r="C523" i="1"/>
  <c r="F133" i="4"/>
  <c r="D129" i="1"/>
  <c r="F224" i="4"/>
  <c r="C220" i="1"/>
  <c r="F421" i="4"/>
  <c r="D420" i="4"/>
  <c r="C415" i="1"/>
  <c r="I1447" i="1"/>
  <c r="I1464" i="1"/>
  <c r="I1449" i="1"/>
  <c r="F245" i="5"/>
  <c r="C1222" i="1"/>
  <c r="H19" i="9"/>
  <c r="E19" i="9" s="1"/>
  <c r="B19" i="9" s="1"/>
  <c r="I22" i="3"/>
  <c r="D1153" i="1"/>
  <c r="G315" i="9"/>
  <c r="E315" i="9" s="1"/>
  <c r="H29" i="3"/>
  <c r="C1436" i="1"/>
  <c r="D237" i="5"/>
  <c r="D175" i="5" s="1"/>
  <c r="E636" i="4"/>
  <c r="D630" i="1" s="1"/>
  <c r="D522" i="1"/>
  <c r="F106" i="4"/>
  <c r="C102" i="1"/>
  <c r="K1450" i="9"/>
  <c r="G313" i="9"/>
  <c r="E313" i="9" s="1"/>
  <c r="B313" i="9" s="1"/>
  <c r="I34" i="3"/>
  <c r="C1517" i="1"/>
  <c r="F643" i="4"/>
  <c r="F176" i="5"/>
  <c r="H22" i="3"/>
  <c r="C1153" i="1"/>
  <c r="D68" i="5"/>
  <c r="F87" i="5"/>
  <c r="C1065" i="1"/>
  <c r="I21" i="3"/>
  <c r="D1046" i="1"/>
  <c r="E165" i="9"/>
  <c r="B165" i="9" s="1"/>
  <c r="F146" i="5"/>
  <c r="C1124" i="1"/>
  <c r="F484" i="4"/>
  <c r="C478" i="1"/>
  <c r="G637" i="1"/>
  <c r="H637" i="1"/>
  <c r="F82" i="4"/>
  <c r="C78" i="1"/>
  <c r="I1455" i="1"/>
  <c r="E635" i="4"/>
  <c r="D629" i="1" s="1"/>
  <c r="I1462" i="1"/>
  <c r="I1440" i="1"/>
  <c r="E21" i="9"/>
  <c r="I1477" i="1"/>
  <c r="I1451" i="1"/>
  <c r="D1408" i="1"/>
  <c r="I27" i="3"/>
  <c r="E7" i="5"/>
  <c r="D990" i="1"/>
  <c r="E166" i="9"/>
  <c r="B166" i="9" s="1"/>
  <c r="F593" i="4"/>
  <c r="C587" i="1"/>
  <c r="F118" i="5"/>
  <c r="C1096" i="1"/>
  <c r="F472" i="4"/>
  <c r="C466" i="1"/>
  <c r="H28" i="3"/>
  <c r="C1435" i="1"/>
  <c r="F644" i="4"/>
  <c r="C638" i="1"/>
  <c r="F363" i="4"/>
  <c r="C358" i="1"/>
  <c r="F50" i="4"/>
  <c r="C46" i="1"/>
  <c r="E141" i="6"/>
  <c r="I1468" i="1"/>
  <c r="D407" i="4"/>
  <c r="F298" i="4"/>
  <c r="C293" i="1"/>
  <c r="I1472" i="1"/>
  <c r="I1459" i="1"/>
  <c r="D151" i="4"/>
  <c r="E6" i="4"/>
  <c r="D345" i="1" l="1"/>
  <c r="E408" i="4"/>
  <c r="D403" i="1" s="1"/>
  <c r="E407" i="4"/>
  <c r="D402" i="1" s="1"/>
  <c r="D147" i="1"/>
  <c r="E289" i="4"/>
  <c r="E291" i="4" s="1"/>
  <c r="D287" i="1" s="1"/>
  <c r="I23" i="3"/>
  <c r="D1214" i="1"/>
  <c r="E6" i="5"/>
  <c r="I20" i="3"/>
  <c r="D985" i="1"/>
  <c r="F7" i="5"/>
  <c r="G78" i="1"/>
  <c r="H78" i="1"/>
  <c r="G358" i="1"/>
  <c r="H358" i="1"/>
  <c r="B21" i="9"/>
  <c r="F68" i="5"/>
  <c r="H21" i="3"/>
  <c r="C1046" i="1"/>
  <c r="D6" i="5"/>
  <c r="B315" i="9"/>
  <c r="E314" i="9"/>
  <c r="I10" i="3" s="1"/>
  <c r="D635" i="4"/>
  <c r="F420" i="4"/>
  <c r="C414" i="1"/>
  <c r="G129" i="1"/>
  <c r="H129" i="1"/>
  <c r="D636" i="4"/>
  <c r="F528" i="4"/>
  <c r="C522" i="1"/>
  <c r="G587" i="1"/>
  <c r="H587" i="1"/>
  <c r="E290" i="4"/>
  <c r="D286" i="1" s="1"/>
  <c r="E412" i="4"/>
  <c r="I16" i="3"/>
  <c r="D2" i="1"/>
  <c r="H2" i="1" s="1"/>
  <c r="G293" i="1"/>
  <c r="H293" i="1"/>
  <c r="G1096" i="1"/>
  <c r="H1096" i="1"/>
  <c r="G1408" i="1"/>
  <c r="H1408" i="1"/>
  <c r="H9" i="3"/>
  <c r="G1124" i="1"/>
  <c r="H1124" i="1"/>
  <c r="G1153" i="1"/>
  <c r="H1153" i="1"/>
  <c r="G1517" i="1"/>
  <c r="H1517" i="1"/>
  <c r="H11" i="3"/>
  <c r="G102" i="1"/>
  <c r="H102" i="1"/>
  <c r="F237" i="5"/>
  <c r="H23" i="3"/>
  <c r="C1214" i="1"/>
  <c r="G1222" i="1"/>
  <c r="H1222" i="1"/>
  <c r="F408" i="4"/>
  <c r="C403" i="1"/>
  <c r="D1435" i="1"/>
  <c r="G1435" i="1" s="1"/>
  <c r="I28" i="3"/>
  <c r="H17" i="3"/>
  <c r="D289" i="4"/>
  <c r="F151" i="4"/>
  <c r="C147" i="1"/>
  <c r="G46" i="1"/>
  <c r="H46" i="1"/>
  <c r="G638" i="1"/>
  <c r="H638" i="1"/>
  <c r="F141" i="6"/>
  <c r="G990" i="1"/>
  <c r="H990" i="1"/>
  <c r="E311" i="9"/>
  <c r="G1065" i="1"/>
  <c r="H1065" i="1"/>
  <c r="G1436" i="1"/>
  <c r="H1436" i="1"/>
  <c r="G220" i="1"/>
  <c r="H220" i="1"/>
  <c r="G317" i="9"/>
  <c r="E317" i="9" s="1"/>
  <c r="F6" i="4"/>
  <c r="F407" i="4"/>
  <c r="C402" i="1"/>
  <c r="G466" i="1"/>
  <c r="H466" i="1"/>
  <c r="G478" i="1"/>
  <c r="H478" i="1"/>
  <c r="F175" i="5"/>
  <c r="C1152" i="1"/>
  <c r="G415" i="1"/>
  <c r="H415" i="1"/>
  <c r="G523" i="1"/>
  <c r="H523" i="1"/>
  <c r="G345" i="1"/>
  <c r="H345" i="1"/>
  <c r="D639" i="4"/>
  <c r="F412" i="4"/>
  <c r="C407" i="1"/>
  <c r="G2" i="1" l="1"/>
  <c r="E413" i="4"/>
  <c r="D285" i="1"/>
  <c r="F636" i="4"/>
  <c r="C630" i="1"/>
  <c r="G284" i="9"/>
  <c r="E284" i="9" s="1"/>
  <c r="B284" i="9" s="1"/>
  <c r="G278" i="9"/>
  <c r="F6" i="5"/>
  <c r="C984" i="1"/>
  <c r="G403" i="1"/>
  <c r="H403" i="1"/>
  <c r="G1214" i="1"/>
  <c r="H1214" i="1"/>
  <c r="K3" i="9"/>
  <c r="F635" i="4"/>
  <c r="C629" i="1"/>
  <c r="G1046" i="1"/>
  <c r="H1046" i="1"/>
  <c r="G985" i="1"/>
  <c r="H985" i="1"/>
  <c r="C633" i="1"/>
  <c r="G1152" i="1"/>
  <c r="H1152" i="1"/>
  <c r="D413" i="4"/>
  <c r="D291" i="4"/>
  <c r="F289" i="4"/>
  <c r="C285" i="1"/>
  <c r="D290" i="4"/>
  <c r="N3" i="9"/>
  <c r="I11" i="3"/>
  <c r="E639" i="4"/>
  <c r="E414" i="4"/>
  <c r="D409" i="1" s="1"/>
  <c r="D407" i="1"/>
  <c r="G407" i="1" s="1"/>
  <c r="G522" i="1"/>
  <c r="H522" i="1"/>
  <c r="H1435" i="1"/>
  <c r="E316" i="9"/>
  <c r="I9" i="3" s="1"/>
  <c r="B317" i="9"/>
  <c r="G402" i="1"/>
  <c r="H402" i="1"/>
  <c r="G147" i="1"/>
  <c r="H147" i="1"/>
  <c r="G414" i="1"/>
  <c r="H414" i="1"/>
  <c r="H278" i="9"/>
  <c r="D984" i="1"/>
  <c r="E640" i="4" l="1"/>
  <c r="D634" i="1" s="1"/>
  <c r="E415" i="4"/>
  <c r="D410" i="1" s="1"/>
  <c r="D408" i="1"/>
  <c r="H407" i="1"/>
  <c r="G629" i="1"/>
  <c r="H629" i="1"/>
  <c r="H8" i="3"/>
  <c r="G984" i="1"/>
  <c r="H984" i="1"/>
  <c r="G630" i="1"/>
  <c r="H630" i="1"/>
  <c r="G285" i="1"/>
  <c r="H285" i="1"/>
  <c r="D633" i="1"/>
  <c r="F291" i="4"/>
  <c r="C287" i="1"/>
  <c r="G633" i="1"/>
  <c r="H633" i="1"/>
  <c r="F290" i="4"/>
  <c r="C286" i="1"/>
  <c r="D640" i="4"/>
  <c r="D415" i="4"/>
  <c r="F413" i="4"/>
  <c r="C408" i="1"/>
  <c r="D414" i="4"/>
  <c r="F639" i="4"/>
  <c r="E278" i="9"/>
  <c r="E642" i="4" l="1"/>
  <c r="E641" i="4"/>
  <c r="M3" i="9"/>
  <c r="E646" i="4"/>
  <c r="D636" i="1"/>
  <c r="G408" i="1"/>
  <c r="H408" i="1"/>
  <c r="E645" i="4"/>
  <c r="D635" i="1"/>
  <c r="E277" i="9"/>
  <c r="I8" i="3" s="1"/>
  <c r="B278" i="9"/>
  <c r="G286" i="1"/>
  <c r="H286" i="1"/>
  <c r="G287" i="1"/>
  <c r="H287" i="1"/>
  <c r="F415" i="4"/>
  <c r="C410" i="1"/>
  <c r="F414" i="4"/>
  <c r="C409" i="1"/>
  <c r="D642" i="4"/>
  <c r="F640" i="4"/>
  <c r="C634" i="1"/>
  <c r="D641" i="4"/>
  <c r="D645" i="4" l="1"/>
  <c r="F641" i="4"/>
  <c r="C635" i="1"/>
  <c r="G276" i="9"/>
  <c r="E276" i="9" s="1"/>
  <c r="B276" i="9" s="1"/>
  <c r="G410" i="1"/>
  <c r="H410" i="1"/>
  <c r="D646" i="4"/>
  <c r="F642" i="4"/>
  <c r="C636" i="1"/>
  <c r="I18" i="3"/>
  <c r="D639" i="1"/>
  <c r="I19" i="3"/>
  <c r="D640" i="1"/>
  <c r="G409" i="1"/>
  <c r="H409" i="1"/>
  <c r="G634" i="1"/>
  <c r="H634" i="1"/>
  <c r="F646" i="4" l="1"/>
  <c r="H19" i="3"/>
  <c r="C640" i="1"/>
  <c r="G635" i="1"/>
  <c r="H635" i="1"/>
  <c r="G636" i="1"/>
  <c r="H636" i="1"/>
  <c r="F645" i="4"/>
  <c r="H18" i="3"/>
  <c r="C639" i="1"/>
  <c r="G640" i="1" l="1"/>
  <c r="H640" i="1"/>
  <c r="G639" i="1"/>
  <c r="H639" i="1"/>
  <c r="H7" i="3"/>
  <c r="J3" i="9" l="1"/>
  <c r="G274" i="9" l="1"/>
  <c r="M272" i="9"/>
  <c r="L272" i="9"/>
  <c r="H274" i="9"/>
  <c r="G18" i="9"/>
  <c r="I17" i="9"/>
  <c r="G16" i="9"/>
  <c r="M15" i="9"/>
  <c r="I12" i="9"/>
  <c r="J11" i="9"/>
  <c r="K10" i="9"/>
  <c r="I8" i="9"/>
  <c r="J7" i="9"/>
  <c r="K6" i="9"/>
  <c r="H17" i="9"/>
  <c r="M16" i="9"/>
  <c r="L15" i="9"/>
  <c r="K13" i="9"/>
  <c r="I11" i="9"/>
  <c r="J10" i="9"/>
  <c r="K9" i="9"/>
  <c r="I7" i="9"/>
  <c r="J6" i="9"/>
  <c r="K5" i="9"/>
  <c r="H18" i="9"/>
  <c r="J8" i="9"/>
  <c r="G15" i="9"/>
  <c r="I6" i="9"/>
  <c r="K12" i="9"/>
  <c r="I9" i="9"/>
  <c r="H16" i="9"/>
  <c r="K8" i="9"/>
  <c r="J13" i="9"/>
  <c r="J9" i="9"/>
  <c r="H15" i="9"/>
  <c r="L16" i="9"/>
  <c r="F16" i="9" s="1"/>
  <c r="I13" i="9"/>
  <c r="I5" i="9"/>
  <c r="K11" i="9"/>
  <c r="J17" i="9"/>
  <c r="G17" i="9"/>
  <c r="K7" i="9"/>
  <c r="J12" i="9"/>
  <c r="J5" i="9"/>
  <c r="F272" i="9" l="1"/>
  <c r="E274" i="9"/>
  <c r="B274" i="9" s="1"/>
  <c r="F15" i="9"/>
  <c r="F14" i="9" s="1"/>
  <c r="E17" i="9"/>
  <c r="B17" i="9" s="1"/>
  <c r="E5" i="9"/>
  <c r="B5" i="9" s="1"/>
  <c r="E13" i="9"/>
  <c r="B13" i="9" s="1"/>
  <c r="E6" i="9"/>
  <c r="B6" i="9" s="1"/>
  <c r="E10" i="9"/>
  <c r="B10" i="9" s="1"/>
  <c r="E8" i="9"/>
  <c r="B8" i="9" s="1"/>
  <c r="E15" i="9"/>
  <c r="E11" i="9"/>
  <c r="B11" i="9" s="1"/>
  <c r="E16" i="9"/>
  <c r="B16" i="9" s="1"/>
  <c r="B272" i="9"/>
  <c r="F20" i="9"/>
  <c r="E9" i="9"/>
  <c r="B9" i="9" s="1"/>
  <c r="E7" i="9"/>
  <c r="B7" i="9" s="1"/>
  <c r="E12" i="9"/>
  <c r="B12" i="9" s="1"/>
  <c r="E18" i="9"/>
  <c r="B18" i="9" s="1"/>
  <c r="E20" i="9"/>
  <c r="I7" i="3" s="1"/>
  <c r="E14" i="9" l="1"/>
  <c r="B15" i="9"/>
  <c r="E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<sst xmlns="http://schemas.openxmlformats.org/spreadsheetml/2006/main" count="4369" uniqueCount="3421">
  <si>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</si>
  <si>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</si>
  <si>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</si>
  <si>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</si>
  <si>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</si>
  <si>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</si>
  <si>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</si>
  <si>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</si>
  <si>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</si>
  <si>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</si>
  <si>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</si>
  <si>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</si>
  <si>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</si>
  <si>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</si>
  <si>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</si>
  <si>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</si>
  <si>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</si>
  <si>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</si>
  <si>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</si>
  <si>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</si>
  <si>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</si>
  <si>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</si>
  <si>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</si>
  <si>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</si>
  <si>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</si>
  <si>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</si>
  <si>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</si>
  <si>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</si>
  <si>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</si>
  <si>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</si>
  <si>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</si>
  <si>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</si>
  <si>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</si>
  <si>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</si>
  <si>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</si>
  <si>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</si>
  <si>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</si>
  <si>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</si>
  <si>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</si>
  <si>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</si>
  <si>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</si>
  <si>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</si>
  <si>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</si>
  <si>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</si>
  <si>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</si>
  <si>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</si>
  <si>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</si>
  <si>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</si>
  <si>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13502 - O.Š. ŽRNOVNICA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</si>
  <si>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</si>
  <si>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</si>
  <si>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</si>
  <si>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</si>
  <si>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</si>
  <si>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</si>
  <si>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</si>
  <si>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</si>
  <si>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</si>
  <si>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</si>
  <si>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</si>
  <si>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</si>
  <si>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</si>
  <si>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</si>
  <si>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</si>
  <si>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</si>
  <si>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</si>
  <si>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</si>
  <si>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</si>
  <si>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</si>
  <si>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</si>
  <si>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</si>
  <si>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</si>
  <si>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</si>
  <si>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</si>
  <si>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</si>
  <si>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</si>
  <si>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</si>
  <si>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</si>
  <si>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</si>
  <si>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</si>
  <si>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</si>
  <si>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</si>
  <si>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</si>
  <si>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</si>
  <si>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</si>
  <si>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</si>
  <si>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</si>
  <si>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</si>
  <si>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</si>
  <si>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</si>
  <si>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</si>
  <si>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</si>
  <si>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</si>
  <si>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</si>
  <si>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</si>
  <si>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</si>
  <si>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</si>
  <si>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</si>
  <si>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</si>
  <si>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</si>
  <si>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</si>
  <si>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</si>
  <si>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</si>
  <si>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</si>
  <si>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</si>
  <si>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</si>
  <si>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</si>
  <si>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</si>
  <si>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</si>
  <si>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</si>
  <si>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</si>
  <si>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</si>
  <si>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</si>
  <si>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</si>
  <si>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</si>
  <si>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</si>
  <si>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</si>
  <si>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</si>
  <si>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</si>
  <si>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</si>
  <si>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</si>
  <si>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</si>
  <si>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</si>
  <si>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</si>
  <si>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</si>
  <si>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</si>
  <si>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</si>
  <si>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</si>
  <si>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</si>
  <si>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</si>
  <si>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</si>
  <si>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</si>
  <si>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</si>
  <si>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</si>
  <si>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</si>
  <si>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</si>
  <si>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</si>
  <si>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</si>
  <si>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</si>
  <si>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</si>
  <si>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</si>
  <si>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</si>
  <si>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</si>
  <si>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</si>
  <si>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</si>
  <si>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</si>
  <si>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</si>
  <si>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</si>
  <si>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</si>
  <si>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</si>
  <si>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</si>
  <si>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</si>
  <si>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</si>
  <si>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</si>
  <si>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</si>
  <si>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</si>
  <si>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</si>
  <si>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</si>
  <si>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</si>
  <si>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</si>
  <si>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</si>
  <si>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</si>
  <si>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</si>
  <si>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</si>
  <si>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</si>
  <si>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</si>
  <si>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</si>
  <si>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</si>
  <si>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</si>
  <si>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</si>
  <si>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</si>
  <si>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</si>
  <si>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</si>
  <si>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</si>
  <si>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</si>
  <si>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</si>
  <si>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</si>
  <si>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</si>
  <si>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</si>
  <si>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</si>
  <si>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</si>
  <si>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</si>
  <si>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</si>
  <si>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</si>
  <si>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</si>
  <si>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</si>
  <si>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</si>
  <si>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</si>
  <si>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</si>
  <si>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</si>
  <si>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</si>
  <si>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</si>
  <si>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</si>
  <si>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</si>
  <si>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</si>
  <si>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</si>
  <si>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</si>
  <si>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</si>
  <si>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</si>
  <si>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</si>
  <si>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</si>
  <si>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</si>
  <si>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</si>
  <si>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</si>
  <si>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</si>
  <si>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</si>
  <si>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</si>
  <si>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</si>
  <si>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</si>
  <si>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</si>
  <si>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</si>
  <si>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</si>
  <si>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</si>
  <si>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</si>
  <si>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</si>
  <si>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</si>
  <si>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</si>
  <si>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</si>
  <si>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</si>
  <si>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</si>
  <si>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</si>
  <si>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</si>
  <si>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</si>
  <si>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</si>
  <si>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</si>
  <si>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</si>
  <si>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</si>
  <si>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</si>
  <si>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</si>
  <si>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</si>
  <si>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</si>
  <si>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</si>
  <si>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</si>
  <si>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</si>
  <si>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</si>
  <si>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</si>
  <si>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</si>
  <si>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</si>
  <si>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</si>
  <si>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</si>
  <si>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</si>
  <si>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</si>
  <si>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</si>
  <si>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</si>
  <si>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</si>
  <si>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</si>
  <si>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</si>
  <si>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</si>
  <si>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</si>
  <si>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</si>
  <si>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</si>
  <si>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</si>
  <si>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</si>
  <si>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</si>
  <si>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</si>
  <si>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</si>
  <si>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</si>
  <si>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</si>
  <si>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</si>
  <si>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</si>
  <si>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</si>
  <si>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</si>
  <si>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</si>
  <si>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</si>
  <si>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</si>
  <si>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</si>
  <si>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</si>
  <si>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</si>
  <si>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</si>
  <si>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</si>
  <si>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</si>
  <si>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</si>
  <si>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</si>
  <si>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</si>
  <si>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</si>
  <si>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</si>
  <si>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</si>
  <si>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</si>
  <si>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</si>
  <si>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</si>
  <si>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</si>
  <si>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</si>
  <si>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</si>
  <si>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</si>
  <si>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</si>
  <si>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</si>
  <si>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</si>
  <si>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</si>
  <si>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</si>
  <si>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</si>
  <si>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</si>
  <si>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</si>
  <si>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</si>
  <si>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</si>
  <si>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</si>
  <si>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</si>
  <si>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</si>
  <si>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</si>
  <si>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</si>
  <si>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</si>
  <si>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</si>
  <si>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</si>
  <si>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</si>
  <si>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</si>
  <si>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</si>
  <si>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</si>
  <si>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</si>
  <si>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</si>
  <si>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</si>
  <si>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</si>
  <si>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</si>
  <si>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</si>
  <si>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</si>
  <si>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</si>
  <si>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</si>
  <si>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</si>
  <si>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</si>
  <si>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</si>
  <si>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</si>
  <si>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</si>
  <si>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</si>
  <si>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</si>
  <si>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</si>
  <si>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</si>
  <si>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</si>
  <si>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</si>
  <si>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</si>
  <si>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</si>
  <si>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</si>
  <si>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</si>
  <si>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</si>
  <si>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</si>
  <si>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</si>
  <si>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</si>
  <si>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</si>
  <si>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</si>
  <si>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</si>
  <si>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</si>
  <si>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</si>
  <si>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</si>
  <si>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</si>
  <si>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</si>
  <si>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</si>
  <si>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</si>
  <si>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</si>
  <si>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</si>
  <si>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</si>
  <si>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</si>
  <si>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</si>
  <si>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</si>
  <si>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</si>
  <si>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</si>
  <si>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</si>
  <si>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</si>
  <si>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</si>
  <si>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</si>
  <si>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</si>
  <si>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</si>
  <si>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</si>
  <si>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</si>
  <si>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</si>
  <si>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</si>
  <si>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</si>
  <si>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</si>
  <si>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</si>
  <si>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</si>
  <si>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</si>
  <si>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</si>
  <si>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</si>
  <si>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</si>
  <si>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</si>
  <si>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</si>
  <si>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</si>
  <si>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</si>
  <si>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</si>
  <si>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</si>
  <si>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</si>
  <si>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</si>
  <si>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</si>
  <si>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</si>
  <si>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</si>
  <si>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</si>
  <si>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</si>
  <si>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</si>
  <si>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</si>
  <si>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</si>
  <si>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</si>
  <si>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</si>
  <si>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</si>
  <si>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</si>
  <si>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</si>
  <si>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</si>
  <si>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</si>
  <si>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</si>
  <si>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</si>
  <si>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</si>
  <si>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</si>
  <si>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</si>
  <si>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</si>
  <si>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</si>
  <si>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</si>
  <si>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</si>
  <si>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</si>
  <si>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</si>
  <si>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</si>
  <si>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</si>
  <si>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</si>
  <si>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</si>
  <si>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</si>
  <si>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</si>
  <si>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</si>
  <si>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</si>
  <si>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</si>
  <si>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</si>
  <si>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</si>
  <si>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</si>
  <si>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</si>
  <si>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</si>
  <si>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</si>
  <si>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</si>
  <si>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</si>
  <si>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</si>
  <si>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</si>
  <si>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</si>
  <si>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</si>
  <si>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</si>
  <si>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</si>
  <si>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</si>
  <si>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</si>
  <si>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</si>
  <si>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</si>
  <si>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</si>
  <si>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</si>
  <si>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</si>
  <si>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</si>
  <si>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</si>
  <si>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</si>
  <si>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</si>
  <si>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</si>
  <si>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</si>
  <si>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</si>
  <si>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</si>
  <si>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</si>
  <si>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</si>
  <si>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</si>
  <si>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</si>
  <si>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</si>
  <si>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</si>
  <si>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</si>
  <si>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</si>
  <si>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</si>
  <si>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</si>
  <si>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</si>
  <si>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</si>
  <si>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</si>
  <si>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</si>
  <si>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</si>
  <si>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</si>
  <si>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</si>
  <si>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</si>
  <si>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</si>
  <si>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</si>
  <si>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</si>
  <si>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</si>
  <si>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</si>
  <si>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</si>
  <si>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</si>
  <si>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</si>
  <si>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</si>
  <si>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</si>
  <si>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</si>
  <si>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</si>
  <si>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</si>
  <si>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</si>
  <si>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</si>
  <si>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</si>
  <si>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</si>
  <si>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</si>
  <si>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</si>
  <si>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</si>
  <si>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</si>
  <si>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</si>
  <si>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</si>
  <si>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</si>
  <si>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</si>
  <si>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</si>
  <si>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</si>
  <si>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</si>
  <si>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</si>
  <si>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</si>
  <si>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</si>
  <si>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</si>
  <si>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</si>
  <si>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</si>
  <si>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</si>
  <si>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</si>
  <si>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</si>
  <si>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</si>
  <si>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</si>
  <si>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</si>
  <si>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</si>
  <si>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</si>
  <si>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</si>
  <si>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</si>
  <si>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</si>
  <si>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</si>
  <si>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</si>
  <si>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</si>
  <si>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</si>
  <si>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</si>
  <si>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</si>
  <si>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</si>
  <si>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</si>
  <si>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</si>
  <si>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</si>
  <si>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</si>
  <si>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</si>
  <si>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</si>
  <si>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</si>
  <si>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</si>
  <si>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</si>
  <si>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</si>
  <si>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</si>
  <si>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</si>
  <si>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</si>
  <si>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</si>
  <si>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</si>
  <si>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</si>
  <si>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</si>
  <si>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</si>
  <si>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</si>
  <si>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</si>
  <si>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</si>
  <si>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</si>
  <si>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</si>
  <si>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</si>
  <si>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</si>
  <si>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</si>
  <si>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</si>
  <si>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</si>
  <si>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</si>
  <si>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</si>
  <si>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</si>
  <si>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</si>
  <si>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</si>
  <si>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</si>
  <si>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</si>
  <si>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</si>
  <si>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</si>
  <si>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</si>
  <si>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</si>
  <si>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</si>
  <si>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</si>
  <si>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</si>
  <si>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</si>
  <si>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</si>
  <si>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</si>
  <si>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</si>
  <si>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</si>
  <si>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</si>
  <si>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</si>
  <si>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</si>
  <si>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</si>
  <si>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</si>
  <si>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</si>
  <si>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</si>
  <si>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</si>
  <si>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</si>
  <si>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</si>
  <si>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</si>
  <si>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</si>
  <si>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</si>
  <si>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</si>
  <si>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</si>
  <si>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</si>
  <si>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</si>
  <si>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</si>
  <si>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</si>
  <si>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</si>
  <si>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</si>
  <si>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</si>
  <si>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</si>
  <si>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</si>
  <si>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</si>
  <si>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</si>
  <si>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</si>
  <si>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</si>
  <si>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</si>
  <si>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</si>
  <si>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</si>
  <si>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</si>
  <si>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</si>
  <si>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</si>
  <si>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</si>
  <si>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</si>
  <si>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</si>
  <si>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</si>
  <si>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</si>
  <si>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</si>
  <si>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</si>
  <si>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</si>
  <si>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</si>
  <si>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</si>
  <si>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</si>
  <si>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</si>
  <si>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</si>
  <si>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</si>
  <si>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</si>
  <si>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</si>
  <si>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</si>
  <si>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</si>
  <si>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</si>
  <si>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</si>
  <si>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</si>
  <si>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</si>
  <si>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</si>
  <si>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</si>
  <si>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</si>
  <si>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</si>
  <si>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</si>
  <si>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</si>
  <si>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</si>
  <si>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</si>
  <si>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</si>
  <si>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</si>
  <si>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</si>
  <si>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</si>
  <si>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</si>
  <si>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</si>
  <si>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</si>
  <si>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</si>
  <si>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</si>
  <si>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</si>
  <si>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</si>
  <si>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</si>
  <si>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</si>
  <si>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</si>
  <si>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</si>
  <si>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</si>
  <si>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</si>
  <si>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</si>
  <si>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</si>
  <si>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</si>
  <si>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</si>
  <si>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</si>
  <si>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</si>
  <si>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</si>
  <si>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</si>
  <si>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</si>
  <si>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</si>
  <si>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</si>
  <si>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</si>
  <si>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</si>
  <si>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</si>
  <si>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</si>
  <si>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</si>
  <si>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</si>
  <si>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</si>
  <si>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</si>
  <si>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</si>
  <si>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</si>
  <si>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</si>
  <si>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</si>
  <si>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</si>
  <si>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</si>
  <si>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</si>
  <si>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</si>
  <si>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</si>
  <si>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</si>
  <si>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</si>
  <si>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</si>
  <si>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</si>
  <si>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</si>
  <si>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</si>
  <si>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</si>
  <si>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</si>
  <si>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</si>
  <si>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</si>
  <si>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</si>
  <si>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</si>
  <si>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</si>
  <si>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</si>
  <si>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</si>
  <si>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</si>
  <si>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</si>
  <si>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</si>
  <si>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</si>
  <si>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</si>
  <si>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</si>
  <si>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</si>
  <si>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</si>
  <si>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</si>
  <si>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</si>
  <si>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</si>
  <si>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</si>
  <si>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</si>
  <si>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</si>
  <si>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</si>
  <si>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</si>
  <si>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</si>
  <si>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</si>
  <si>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</si>
  <si>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</si>
  <si>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</si>
  <si>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</si>
  <si>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</si>
  <si>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</si>
  <si>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</si>
  <si>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</si>
  <si>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</si>
  <si>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</si>
  <si>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</si>
  <si>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</si>
  <si>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</si>
  <si>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</si>
  <si>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</si>
  <si>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</si>
  <si>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</si>
  <si>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</si>
  <si>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</si>
  <si>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</si>
  <si>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</si>
  <si>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</si>
  <si>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</si>
  <si>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</si>
  <si>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</si>
  <si>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</si>
  <si>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</si>
  <si>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</si>
  <si>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</si>
  <si>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</si>
  <si>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</si>
  <si>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</si>
  <si>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</si>
  <si>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</si>
  <si>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</si>
  <si>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</si>
  <si>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</si>
  <si>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</si>
  <si>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</si>
  <si>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</si>
  <si>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</si>
  <si>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</si>
  <si>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</si>
  <si>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</si>
  <si>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</si>
  <si>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</si>
  <si>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</si>
  <si>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</si>
  <si>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</si>
  <si>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</si>
  <si>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</si>
  <si>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</si>
  <si>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</si>
  <si>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</si>
  <si>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</si>
  <si>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</si>
  <si>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</si>
  <si>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</si>
  <si>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</si>
  <si>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</si>
  <si>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</si>
  <si>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</si>
  <si>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</si>
  <si>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</si>
  <si>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</si>
  <si>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</si>
  <si>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</si>
  <si>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</si>
  <si>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</si>
  <si>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</si>
  <si>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</si>
  <si>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</si>
  <si>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</si>
  <si>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</si>
  <si>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</si>
  <si>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</si>
  <si>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</si>
  <si>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</si>
  <si>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</si>
  <si>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</si>
  <si>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</si>
  <si>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</si>
  <si>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</si>
  <si>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</si>
  <si>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</si>
  <si>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</si>
  <si>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</si>
  <si>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</si>
  <si>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</si>
  <si>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</si>
  <si>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</si>
  <si>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</si>
  <si>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</si>
  <si>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</si>
  <si>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</si>
  <si>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</si>
  <si>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</si>
  <si>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</si>
  <si>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</si>
  <si>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</si>
  <si>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</si>
  <si>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</si>
  <si>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</si>
  <si>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</si>
  <si>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</si>
  <si>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</si>
  <si>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</si>
  <si>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</si>
  <si>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</si>
  <si>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</si>
  <si>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</si>
  <si>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</si>
  <si>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</si>
  <si>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</si>
  <si>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</si>
  <si>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</si>
  <si>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</si>
  <si>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</si>
  <si>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</si>
  <si>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</si>
  <si>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</si>
  <si>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</si>
  <si>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</si>
  <si>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</si>
  <si>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</si>
  <si>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</si>
  <si>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</si>
  <si>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</si>
  <si>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</si>
  <si>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</si>
  <si>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</si>
  <si>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</si>
  <si>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</si>
  <si>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</si>
  <si>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</si>
  <si>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</si>
  <si>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</si>
  <si>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</si>
  <si>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</si>
  <si>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</si>
  <si>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</si>
  <si>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</si>
  <si>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</si>
  <si>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</si>
  <si>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</si>
  <si>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</si>
  <si>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</si>
  <si>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</si>
  <si>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</si>
  <si>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</si>
  <si>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</si>
  <si>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</si>
  <si>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</si>
  <si>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</si>
  <si>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</si>
  <si>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</si>
  <si>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</si>
  <si>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</si>
  <si>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</si>
  <si>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</si>
  <si>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</si>
  <si>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</si>
  <si>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</si>
  <si>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</si>
  <si>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</si>
  <si>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</si>
  <si>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</si>
  <si>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</si>
  <si>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</si>
  <si>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</si>
  <si>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</si>
  <si>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</si>
  <si>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</si>
  <si>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</si>
  <si>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</si>
  <si>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</si>
  <si>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</si>
  <si>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</si>
  <si>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</si>
  <si>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</si>
  <si>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</si>
  <si>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</si>
  <si>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</si>
  <si>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</si>
  <si>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</si>
  <si>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</si>
  <si>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</si>
  <si>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</si>
  <si>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</si>
  <si>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</si>
  <si>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</si>
  <si>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</si>
  <si>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</si>
  <si>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</si>
  <si>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</si>
  <si>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</si>
  <si>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</si>
  <si>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</si>
  <si>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</si>
  <si>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</si>
  <si>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</si>
  <si>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</si>
  <si>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</si>
  <si>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</si>
  <si>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</si>
  <si>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</si>
  <si>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</si>
  <si>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</si>
  <si>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</si>
  <si>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</si>
  <si>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</si>
  <si>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</si>
  <si>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</si>
  <si>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</si>
  <si>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</si>
  <si>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</si>
  <si>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</si>
  <si>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</si>
  <si>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</si>
  <si>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</si>
  <si>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</si>
  <si>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</si>
  <si>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</si>
  <si>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</si>
  <si>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</si>
  <si>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</si>
  <si>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</si>
  <si>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</si>
  <si>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</si>
  <si>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</si>
  <si>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</si>
  <si>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</si>
  <si>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</si>
  <si>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</si>
  <si>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</si>
  <si>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</si>
  <si>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</si>
  <si>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</si>
  <si>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</si>
  <si>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</si>
  <si>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</si>
  <si>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</si>
  <si>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</si>
  <si>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</si>
  <si>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</si>
  <si>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</si>
  <si>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</si>
  <si>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</si>
  <si>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</si>
  <si>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</si>
  <si>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</si>
  <si>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</si>
  <si>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</si>
  <si>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</si>
  <si>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</si>
  <si>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</si>
  <si>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</si>
  <si>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</si>
  <si>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</si>
  <si>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</si>
  <si>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</si>
  <si>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</si>
  <si>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</si>
  <si>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</si>
  <si>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</si>
  <si>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</si>
  <si>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</si>
  <si>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</si>
  <si>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</si>
  <si>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</si>
  <si>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</si>
  <si>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</si>
  <si>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</si>
  <si>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</si>
  <si>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</si>
  <si>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</si>
  <si>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</si>
  <si>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</si>
  <si>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</si>
  <si>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</si>
  <si>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</si>
  <si>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</si>
  <si>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</si>
  <si>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</si>
  <si>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</si>
  <si>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</si>
  <si>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</si>
  <si>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</si>
  <si>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</si>
  <si>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</si>
  <si>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</si>
  <si>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</si>
  <si>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</si>
  <si>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</si>
  <si>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</si>
  <si>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</si>
  <si>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</si>
  <si>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</si>
  <si>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</si>
  <si>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</si>
  <si>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</si>
  <si>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</si>
  <si>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</si>
  <si>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</si>
  <si>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</si>
  <si>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</si>
  <si>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</si>
  <si>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</si>
  <si>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</si>
  <si>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</si>
  <si>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</si>
  <si>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</si>
  <si>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</si>
  <si>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</si>
  <si>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</si>
  <si>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</si>
  <si>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</si>
  <si>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</si>
  <si>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</si>
  <si>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</si>
  <si>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</si>
  <si>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</si>
  <si>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</si>
  <si>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</si>
  <si>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</si>
  <si>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</si>
  <si>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</si>
  <si>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</si>
  <si>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</si>
  <si>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</si>
  <si>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</si>
  <si>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</si>
  <si>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</si>
  <si>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</si>
  <si>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</si>
  <si>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</si>
  <si>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</si>
  <si>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</si>
  <si>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</si>
  <si>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</si>
  <si>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</si>
  <si>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</si>
  <si>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</si>
  <si>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</si>
  <si>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</si>
  <si>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</si>
  <si>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</si>
  <si>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</si>
  <si>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</si>
  <si>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</si>
  <si>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</si>
  <si>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</si>
  <si>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</si>
  <si>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</si>
  <si>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</si>
  <si>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</si>
  <si>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</si>
  <si>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</si>
  <si>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</si>
  <si>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</si>
  <si>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</si>
  <si>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</si>
  <si>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</si>
  <si>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</si>
  <si>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</si>
  <si>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</si>
  <si>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</si>
  <si>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</si>
  <si>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</si>
  <si>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</si>
  <si>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</si>
  <si>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</si>
  <si>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</si>
  <si>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</si>
  <si>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</si>
  <si>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</si>
  <si>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</si>
  <si>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</si>
  <si>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</si>
  <si>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</si>
  <si>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</si>
  <si>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</si>
  <si>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</si>
  <si>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</si>
  <si>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</si>
  <si>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</si>
  <si>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</si>
  <si>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</si>
  <si>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</si>
  <si>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</si>
  <si>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</si>
  <si>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</si>
  <si>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</si>
  <si>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</si>
  <si>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</si>
  <si>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</si>
  <si>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</si>
  <si>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</si>
  <si>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</si>
  <si>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</si>
  <si>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</si>
  <si>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</si>
  <si>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</si>
  <si>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</si>
  <si>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</si>
  <si>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</si>
  <si>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</si>
  <si>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</si>
  <si>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</si>
  <si>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</si>
  <si>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</si>
  <si>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</si>
  <si>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</si>
  <si>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</si>
  <si>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</si>
  <si>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</si>
  <si>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</si>
  <si>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</si>
  <si>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</si>
  <si>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</si>
  <si>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</si>
  <si>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</si>
  <si>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</si>
  <si>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</si>
  <si>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</si>
  <si>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</si>
  <si>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</si>
  <si>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</si>
  <si>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</si>
  <si>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</si>
  <si>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</si>
  <si>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</si>
  <si>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</si>
  <si>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</si>
  <si>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</si>
  <si>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</si>
  <si>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</si>
  <si>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</si>
  <si>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</si>
  <si>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</si>
  <si>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</si>
  <si>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</si>
  <si>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</si>
  <si>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</si>
  <si>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</si>
  <si>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</si>
  <si>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</si>
  <si>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</si>
  <si>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</si>
  <si>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</si>
  <si>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</si>
  <si>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</si>
  <si>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</si>
  <si>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</si>
  <si>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</si>
  <si>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</si>
  <si>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</si>
  <si>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</si>
  <si>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</si>
  <si>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</si>
  <si>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</si>
  <si>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</si>
  <si>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</si>
  <si>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</si>
  <si>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</si>
  <si>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</si>
  <si>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</si>
  <si>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</si>
  <si>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</si>
  <si>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</si>
  <si>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</si>
  <si>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</si>
  <si>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</si>
  <si>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</si>
  <si>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</si>
  <si>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</si>
  <si>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</si>
  <si>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</si>
  <si>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</si>
  <si>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</si>
  <si>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</si>
  <si>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</si>
  <si>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</si>
  <si>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</si>
  <si>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</si>
  <si>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</si>
  <si>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</si>
  <si>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</si>
  <si>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</si>
  <si>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</si>
  <si>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</si>
  <si>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</si>
  <si>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</si>
  <si>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</si>
  <si>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</si>
  <si>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</si>
  <si>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</si>
  <si>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</si>
  <si>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</si>
  <si>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</si>
  <si>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</si>
  <si>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</si>
  <si>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</si>
  <si>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</si>
  <si>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</si>
  <si>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</si>
  <si>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</si>
  <si>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</si>
  <si>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</si>
  <si>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</si>
  <si>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</si>
  <si>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</si>
  <si>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</si>
  <si>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</si>
  <si>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</si>
  <si>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</si>
  <si>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</si>
  <si>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</si>
  <si>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</si>
  <si>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</si>
  <si>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</si>
  <si>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</si>
  <si>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</si>
  <si>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</si>
  <si>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</si>
  <si>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</si>
  <si>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</si>
  <si>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</si>
  <si>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</si>
  <si>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</si>
  <si>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</si>
  <si>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</si>
  <si>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</si>
  <si>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</si>
  <si>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</si>
  <si>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</si>
  <si>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</si>
  <si>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</si>
  <si>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</si>
  <si>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</si>
  <si>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</si>
  <si>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</si>
  <si>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</si>
  <si>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</si>
  <si>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</si>
  <si>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</si>
  <si>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</si>
  <si>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</si>
  <si>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</si>
  <si>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</si>
  <si>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</si>
  <si>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</si>
  <si>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</si>
  <si>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</si>
  <si>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</si>
  <si>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</si>
  <si>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</si>
  <si>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</si>
  <si>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</si>
  <si>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</si>
  <si>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</si>
  <si>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</si>
  <si>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</si>
  <si>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</si>
  <si>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</si>
  <si>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</si>
  <si>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</si>
  <si>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</si>
  <si>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</si>
  <si>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</si>
  <si>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</si>
  <si>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</si>
  <si>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</si>
  <si>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</si>
  <si>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</si>
  <si>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</si>
  <si>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</si>
  <si>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</si>
  <si>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</si>
  <si>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</si>
  <si>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</si>
  <si>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</si>
  <si>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</si>
  <si>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</si>
  <si>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</si>
  <si>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</si>
  <si>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</si>
  <si>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</si>
  <si>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</si>
  <si>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</si>
  <si>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</si>
  <si>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</si>
  <si>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</si>
  <si>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</si>
  <si>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</si>
  <si>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</si>
  <si>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</si>
  <si>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</si>
  <si>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</si>
  <si>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</si>
  <si>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</si>
  <si>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</si>
  <si>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</si>
  <si>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</si>
  <si>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</si>
  <si>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</si>
  <si>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</si>
  <si>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</si>
  <si>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</si>
  <si>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</si>
  <si>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</si>
  <si>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</si>
  <si>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</si>
  <si>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</si>
  <si>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</si>
  <si>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</si>
  <si>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</si>
  <si>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</si>
  <si>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</si>
  <si>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</si>
  <si>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</si>
  <si>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</si>
  <si>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</si>
  <si>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</si>
  <si>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</si>
  <si>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</si>
  <si>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</si>
  <si>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</si>
  <si>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</si>
  <si>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</si>
  <si>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</si>
  <si>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</si>
  <si>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</si>
  <si>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</si>
  <si>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</si>
  <si>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</si>
  <si>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</si>
  <si>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</si>
  <si>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</si>
  <si>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</si>
  <si>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</si>
  <si>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</si>
  <si>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</si>
  <si>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</si>
  <si>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</si>
  <si>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</si>
  <si>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</si>
  <si>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</si>
  <si>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</si>
  <si>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</si>
  <si>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</si>
  <si>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</si>
  <si>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</si>
  <si>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</si>
  <si>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</si>
  <si>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</si>
  <si>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</si>
  <si>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</si>
  <si>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</si>
  <si>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</si>
  <si>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</si>
  <si>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</si>
  <si>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</si>
  <si>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</si>
  <si>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</si>
  <si>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</si>
  <si>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</si>
  <si>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</si>
  <si>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</si>
  <si>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</si>
  <si>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</si>
  <si>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</si>
  <si>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</si>
  <si>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</si>
  <si>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</si>
  <si>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</si>
  <si>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</si>
  <si>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</si>
  <si>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</si>
  <si>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</si>
  <si>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</si>
  <si>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</si>
  <si>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</si>
  <si>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</si>
  <si>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</si>
  <si>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</si>
  <si>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</si>
  <si>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</si>
  <si>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</si>
  <si>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</si>
  <si>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</si>
  <si>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</si>
  <si>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</si>
  <si>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</si>
  <si>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</si>
  <si>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</si>
  <si>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</si>
  <si>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</si>
  <si>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</si>
  <si>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</si>
  <si>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</si>
  <si>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</si>
  <si>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</si>
  <si>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</si>
  <si>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</si>
  <si>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</si>
  <si>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</si>
  <si>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</si>
  <si>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</si>
  <si>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</si>
  <si>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</si>
  <si>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</si>
  <si>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</si>
  <si>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</si>
  <si>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</si>
  <si>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</si>
  <si>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</si>
  <si>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</si>
  <si>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</si>
  <si>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</si>
  <si>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</si>
  <si>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</si>
  <si>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</si>
  <si>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</si>
  <si>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</si>
  <si>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</si>
  <si>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</si>
  <si>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</si>
  <si>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</si>
  <si>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</si>
  <si>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</si>
  <si>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</si>
  <si>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</si>
  <si>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</si>
  <si>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</si>
  <si>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</si>
  <si>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</si>
  <si>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</si>
  <si>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</si>
  <si>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</si>
  <si>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</si>
  <si>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</si>
  <si>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</si>
  <si>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</si>
  <si>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</si>
  <si>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</si>
  <si>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</si>
  <si>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</si>
  <si>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</si>
  <si>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</si>
  <si>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</si>
  <si>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</si>
  <si>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</si>
  <si>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</si>
  <si>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</si>
  <si>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</si>
  <si>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</si>
  <si>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</si>
  <si>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</si>
  <si>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</si>
  <si>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</si>
  <si>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</si>
  <si>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</si>
  <si>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</si>
  <si>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</si>
  <si>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</si>
  <si>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</si>
  <si>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</si>
  <si>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</si>
  <si>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</si>
  <si>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</si>
  <si>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</si>
  <si>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</si>
  <si>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</si>
  <si>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</si>
  <si>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</si>
  <si>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</si>
  <si>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</si>
  <si>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</si>
  <si>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</si>
  <si>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</si>
  <si>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</si>
  <si>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</si>
  <si>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</si>
  <si>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</si>
  <si>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</si>
  <si>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</si>
  <si>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</si>
  <si>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</si>
  <si>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</si>
  <si>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</si>
  <si>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</si>
  <si>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</si>
  <si>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</si>
  <si>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</si>
  <si>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</si>
  <si>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</si>
  <si>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</si>
  <si>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</si>
  <si>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</si>
  <si>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</si>
  <si>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</si>
  <si>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</si>
  <si>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</si>
  <si>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</si>
  <si>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</si>
  <si>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</si>
  <si>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</si>
  <si>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</si>
  <si>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</si>
  <si>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</si>
  <si>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</si>
  <si>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</si>
  <si>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</si>
  <si>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</si>
  <si>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</si>
  <si>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</si>
  <si>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</si>
  <si>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</si>
  <si>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</si>
  <si>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</si>
  <si>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</si>
  <si>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</si>
  <si>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</si>
  <si>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</si>
  <si>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</si>
  <si>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</si>
  <si>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</si>
  <si>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</si>
  <si>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</si>
  <si>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</si>
  <si>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</si>
  <si>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</si>
  <si>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</si>
  <si>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</si>
  <si>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</si>
  <si>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</si>
  <si>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</si>
  <si>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</si>
  <si>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</si>
  <si>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</si>
  <si>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</si>
  <si>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</si>
  <si>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</si>
  <si>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</si>
  <si>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</si>
  <si>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</si>
  <si>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</si>
  <si>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</si>
  <si>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</si>
  <si>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</si>
  <si>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</si>
  <si>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</si>
  <si>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</si>
  <si>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</si>
  <si>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</si>
  <si>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</si>
  <si>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</si>
  <si>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</si>
  <si>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</si>
  <si>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</si>
  <si>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</si>
  <si>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</si>
  <si>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</si>
  <si>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</si>
  <si>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</si>
  <si>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</si>
  <si>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</si>
  <si>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</si>
  <si>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</si>
  <si>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</si>
  <si>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</si>
  <si>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</si>
  <si>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</si>
  <si>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</si>
  <si>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</si>
  <si>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</si>
  <si>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</si>
  <si>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</si>
  <si>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</si>
  <si>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</si>
  <si>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</si>
  <si>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</si>
  <si>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</si>
  <si>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</si>
  <si>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</si>
  <si>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</si>
  <si>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</si>
  <si>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</si>
  <si>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</si>
  <si>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</si>
  <si>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</si>
  <si>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</si>
  <si>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</si>
  <si>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</si>
  <si>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</si>
  <si>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</si>
  <si>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</si>
  <si>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</si>
  <si>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</si>
  <si>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</si>
  <si>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</si>
  <si>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</si>
  <si>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</si>
  <si>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</si>
  <si>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</si>
  <si>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</si>
  <si>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</si>
  <si>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</si>
  <si>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</si>
  <si>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</si>
  <si>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</si>
  <si>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</si>
  <si>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</si>
  <si>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</si>
  <si>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</si>
  <si>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</si>
  <si>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</si>
  <si>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</si>
  <si>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</si>
  <si>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</si>
  <si>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</si>
  <si>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</si>
  <si>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</si>
  <si>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</si>
  <si>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</si>
  <si>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</si>
  <si>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</si>
  <si>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</si>
  <si>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</si>
  <si>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</si>
  <si>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</si>
  <si>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</si>
  <si>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</si>
  <si>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</si>
  <si>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</si>
  <si>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</si>
  <si>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</si>
  <si>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</si>
  <si>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</si>
  <si>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</si>
  <si>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</si>
  <si>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</si>
  <si>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</si>
  <si>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</si>
  <si>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</si>
  <si>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</si>
  <si>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</si>
  <si>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</si>
  <si>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</si>
  <si>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</si>
  <si>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</si>
  <si>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</si>
  <si>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</si>
  <si>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</si>
  <si>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</si>
  <si>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</si>
  <si>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</si>
  <si>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</si>
  <si>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</si>
  <si>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</si>
  <si>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</si>
  <si>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</si>
  <si>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</si>
  <si>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</si>
  <si>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</si>
  <si>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</si>
  <si>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</si>
  <si>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</si>
  <si>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</si>
  <si>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</si>
  <si>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</si>
  <si>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</si>
  <si>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</si>
  <si>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</si>
  <si>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</si>
  <si>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</si>
  <si>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</si>
  <si>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</si>
  <si>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</si>
  <si>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</si>
  <si>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</si>
  <si>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</si>
  <si>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</si>
  <si>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</si>
  <si>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</si>
  <si>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</si>
  <si>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</si>
  <si>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</si>
  <si>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</si>
  <si>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</si>
  <si>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</si>
  <si>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</si>
  <si>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</si>
  <si>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</si>
  <si>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</si>
  <si>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</si>
  <si>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</si>
  <si>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</si>
  <si>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</si>
  <si>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</si>
  <si>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</si>
  <si>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</si>
  <si>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</si>
  <si>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</si>
  <si>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</si>
  <si>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</si>
  <si>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</si>
  <si>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</si>
  <si>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</si>
  <si>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</si>
  <si>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</si>
  <si>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</si>
  <si>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</si>
  <si>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</si>
  <si>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</si>
  <si>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</si>
  <si>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</si>
  <si>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</si>
  <si>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</si>
  <si>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</si>
  <si>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</si>
  <si>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</si>
  <si>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</si>
  <si>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</si>
  <si>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</si>
  <si>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</si>
  <si>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</si>
  <si>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</si>
  <si>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</si>
  <si>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</si>
  <si>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</si>
  <si>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</si>
  <si>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</si>
  <si>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</si>
  <si>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</si>
  <si>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</si>
  <si>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</si>
  <si>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</si>
  <si>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</si>
  <si>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</si>
  <si>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</si>
  <si>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</si>
  <si>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</si>
  <si>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</si>
  <si>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</si>
  <si>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</si>
  <si>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</si>
  <si>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</si>
  <si>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</si>
  <si>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</si>
  <si>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</si>
  <si>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</si>
  <si>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</si>
  <si>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</si>
  <si>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</si>
  <si>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</si>
  <si>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</si>
  <si>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</si>
  <si>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</si>
  <si>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</si>
  <si>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</si>
  <si>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</si>
  <si>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</si>
  <si>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</si>
  <si>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</si>
  <si>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</si>
  <si>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</si>
  <si>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</si>
  <si>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</si>
  <si>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</si>
  <si>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</si>
  <si>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</si>
  <si>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</si>
  <si>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</si>
  <si>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</si>
  <si>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</si>
  <si>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</si>
  <si>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</si>
  <si>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</si>
  <si>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</si>
  <si>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</si>
  <si>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</si>
  <si>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</si>
  <si>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</si>
  <si>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</si>
  <si>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</si>
  <si>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</si>
  <si>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</si>
  <si>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</si>
  <si>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</si>
  <si>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</si>
  <si>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</si>
  <si>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</si>
  <si>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</si>
  <si>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</si>
  <si>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</si>
  <si>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</si>
  <si>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</si>
  <si>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</si>
  <si>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</si>
  <si>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</si>
  <si>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</si>
  <si>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</si>
  <si>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</si>
  <si>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</si>
  <si>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</si>
  <si>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</si>
  <si>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</si>
  <si>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</si>
  <si>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</si>
  <si>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</si>
  <si>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</si>
  <si>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</si>
  <si>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</si>
  <si>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</si>
  <si>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</si>
  <si>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</si>
  <si>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</si>
  <si>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</si>
  <si>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</si>
  <si>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</si>
  <si>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</si>
  <si>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</si>
  <si>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</si>
  <si>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</si>
  <si>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</si>
  <si>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</si>
  <si>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</si>
  <si>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</si>
  <si>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</si>
  <si>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</si>
  <si>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</si>
  <si>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</si>
  <si>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</si>
  <si>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</si>
  <si>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</si>
  <si>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</si>
  <si>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</si>
  <si>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</si>
  <si>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</si>
  <si>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</si>
  <si>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</si>
  <si>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</si>
  <si>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</si>
  <si>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</si>
  <si>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</si>
  <si>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</si>
  <si>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</si>
  <si>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</si>
  <si>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</si>
  <si>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</si>
  <si>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</si>
  <si>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</si>
  <si>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</si>
  <si>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</si>
  <si>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</si>
  <si>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</si>
  <si>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</si>
  <si>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</si>
  <si>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</si>
  <si>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</si>
  <si>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</si>
  <si>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</si>
  <si>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</si>
  <si>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</si>
  <si>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</si>
  <si>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</si>
  <si>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</si>
  <si>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</si>
  <si>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</si>
  <si>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</si>
  <si>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</si>
  <si>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</si>
  <si>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</si>
  <si>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</si>
  <si>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</si>
  <si>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</si>
  <si>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</si>
  <si>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</si>
  <si>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</si>
  <si>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</si>
  <si>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</si>
  <si>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</si>
  <si>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</si>
  <si>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</si>
  <si>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</si>
  <si>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</si>
  <si>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</si>
  <si>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</si>
  <si>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</si>
  <si>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</si>
  <si>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</si>
  <si>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</si>
  <si>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</si>
  <si>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</si>
  <si>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</si>
  <si>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</si>
  <si>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</si>
  <si>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</si>
  <si>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</si>
  <si>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</si>
  <si>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</si>
  <si>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</si>
  <si>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</si>
  <si>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</si>
  <si>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</si>
  <si>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</si>
  <si>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</si>
  <si>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</si>
  <si>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</si>
  <si>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</si>
  <si>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</si>
  <si>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</si>
  <si>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</si>
  <si>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</si>
  <si>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</si>
  <si>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</si>
  <si>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</si>
  <si>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</si>
  <si>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</si>
  <si>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</si>
  <si>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</si>
  <si>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</si>
  <si>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</si>
  <si>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</si>
  <si>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</si>
  <si>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</si>
  <si>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</si>
  <si>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</si>
  <si>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</si>
  <si>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</si>
  <si>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</si>
  <si>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</si>
  <si>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</si>
  <si>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</si>
  <si>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</si>
  <si>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</si>
  <si>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</si>
  <si>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</si>
  <si>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</si>
  <si>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</si>
  <si>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</si>
  <si>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</si>
  <si>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</si>
  <si>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</si>
  <si>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</si>
  <si>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</si>
  <si>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</si>
  <si>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</si>
  <si>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</si>
  <si>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</si>
  <si>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</si>
  <si>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</si>
  <si>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</si>
  <si>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</si>
  <si>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</si>
  <si>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</si>
  <si>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</si>
  <si>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</si>
  <si>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</si>
  <si>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</si>
  <si>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</si>
  <si>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</si>
  <si>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</si>
  <si>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</si>
  <si>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</si>
  <si>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</si>
  <si>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</si>
  <si>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</si>
  <si>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</si>
  <si>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</si>
  <si>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</si>
  <si>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</si>
  <si>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</si>
  <si>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</si>
  <si>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</si>
  <si>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</si>
  <si>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</si>
  <si>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</si>
  <si>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</si>
  <si>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</si>
  <si>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</si>
  <si>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</si>
  <si>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</si>
  <si>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</si>
  <si>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</si>
  <si>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</si>
  <si>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</si>
  <si>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</si>
  <si>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</si>
  <si>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</si>
  <si>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</si>
  <si>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</si>
  <si>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</si>
  <si>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</si>
  <si>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</si>
  <si>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</si>
  <si>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</si>
  <si>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</si>
  <si>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</si>
  <si>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</si>
  <si>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</si>
  <si>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</si>
  <si>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</si>
  <si>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</si>
  <si>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</si>
  <si>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</si>
  <si>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</si>
  <si>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</si>
  <si>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</si>
  <si>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</si>
  <si>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</si>
  <si>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</si>
  <si>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</si>
  <si>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</si>
  <si>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</si>
  <si>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</si>
  <si>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</si>
  <si>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</si>
  <si>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</si>
  <si>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</si>
  <si>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</si>
  <si>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</si>
  <si>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</si>
  <si>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</si>
  <si>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</si>
  <si>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</si>
  <si>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</si>
  <si>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</si>
  <si>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</si>
  <si>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</si>
  <si>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</si>
  <si>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</si>
  <si>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</si>
  <si>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</si>
  <si>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</si>
  <si>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</si>
  <si>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</si>
  <si>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</si>
  <si>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</si>
  <si>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</si>
  <si>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</si>
  <si>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</si>
  <si>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</si>
  <si>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</si>
  <si>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</si>
  <si>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</si>
  <si>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</si>
  <si>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</si>
  <si>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</si>
  <si>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</si>
  <si>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</si>
  <si>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</si>
  <si>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</si>
  <si>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</si>
  <si>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</si>
  <si>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</si>
  <si>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</si>
  <si>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</si>
  <si>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</si>
  <si>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</si>
  <si>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</si>
  <si>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</si>
  <si>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</si>
  <si>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</si>
  <si>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</si>
  <si>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</si>
  <si>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</si>
  <si>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</si>
  <si>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</si>
  <si>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</si>
  <si>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</si>
  <si>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</si>
  <si>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</si>
  <si>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</si>
  <si>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</si>
  <si>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</si>
  <si>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</si>
  <si>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</si>
  <si>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</si>
  <si>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</si>
  <si>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</si>
  <si>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</si>
  <si>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</si>
  <si>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</si>
  <si>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</si>
  <si>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</si>
  <si>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</si>
  <si>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</si>
  <si>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</si>
  <si>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</si>
  <si>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</si>
  <si>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</si>
  <si>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</si>
  <si>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</si>
  <si>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</si>
  <si>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</si>
  <si>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</si>
  <si>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</si>
  <si>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</si>
  <si>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</si>
  <si>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</si>
  <si>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</si>
  <si>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</si>
  <si>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</si>
  <si>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</si>
  <si>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</si>
  <si>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</si>
  <si>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</si>
  <si>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</si>
  <si>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</si>
  <si>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</si>
  <si>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</si>
  <si>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</si>
  <si>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</si>
  <si>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</si>
  <si>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</si>
  <si>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</si>
  <si>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</si>
  <si>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</si>
  <si>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</si>
  <si>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</si>
  <si>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</si>
  <si>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</si>
  <si>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</si>
  <si>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</si>
  <si>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</si>
  <si>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</si>
  <si>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</si>
  <si>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</si>
  <si>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</si>
  <si>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</si>
  <si>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</si>
  <si>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</si>
  <si>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</si>
  <si>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</si>
  <si>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</si>
  <si>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</si>
  <si>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</si>
  <si>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</si>
  <si>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</si>
  <si>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</si>
  <si>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</si>
  <si>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</si>
  <si>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</si>
  <si>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</si>
  <si>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</si>
  <si>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</si>
  <si>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</si>
  <si>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</si>
  <si>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</si>
  <si>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</si>
  <si>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</si>
  <si>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</si>
  <si>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</si>
  <si>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</si>
  <si>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</si>
  <si>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</si>
  <si>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</si>
  <si>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</si>
  <si>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</si>
  <si>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</si>
  <si>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</si>
  <si>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</si>
  <si>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</si>
  <si>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</si>
  <si>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</si>
  <si>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</si>
  <si>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</si>
  <si>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</si>
  <si>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</si>
  <si>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</si>
  <si>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</si>
  <si>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</si>
  <si>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</si>
  <si>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</si>
  <si>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</si>
  <si>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</si>
  <si>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</si>
  <si>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</si>
  <si>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</si>
  <si>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</si>
  <si>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</si>
  <si>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</si>
  <si>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</si>
  <si>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</si>
  <si>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</si>
  <si>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</si>
  <si>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</si>
  <si>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</si>
  <si>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</si>
  <si>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</si>
  <si>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</si>
  <si>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</si>
  <si>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</si>
  <si>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</si>
  <si>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</si>
  <si>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</si>
  <si>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</si>
  <si>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</si>
  <si>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</si>
  <si>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</si>
  <si>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</si>
  <si>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</si>
  <si>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</si>
  <si>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</si>
  <si>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</si>
  <si>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</si>
  <si>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</si>
  <si>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</si>
  <si>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</si>
  <si>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</si>
  <si>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</si>
  <si>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</si>
  <si>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</si>
  <si>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</si>
  <si>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</si>
  <si>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</si>
  <si>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</si>
  <si>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</si>
  <si>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</si>
  <si>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</si>
  <si>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</si>
  <si>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</si>
  <si>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</si>
  <si>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</si>
  <si>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</si>
  <si>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</si>
  <si>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</si>
  <si>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</si>
  <si>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</si>
  <si>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</si>
  <si>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</si>
  <si>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</si>
  <si>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</si>
  <si>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</si>
  <si>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</si>
  <si>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</si>
  <si>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</si>
  <si>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</si>
  <si>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</si>
  <si>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</si>
  <si>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</si>
  <si>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</si>
  <si>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</si>
  <si>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</si>
  <si>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</si>
  <si>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</si>
  <si>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</si>
  <si>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</si>
  <si>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</si>
  <si>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</si>
  <si>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</si>
  <si>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</si>
  <si>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</si>
  <si>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</si>
  <si>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</si>
  <si>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</si>
  <si>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</si>
  <si>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</si>
  <si>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</si>
  <si>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</si>
  <si>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</si>
  <si>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</si>
  <si>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</si>
  <si>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</si>
  <si>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</si>
  <si>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</si>
  <si>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</si>
  <si>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</si>
  <si>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</si>
  <si>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</si>
  <si>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</si>
  <si>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</si>
  <si>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</si>
  <si>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</si>
  <si>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</si>
  <si>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</si>
  <si>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</si>
  <si>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</si>
  <si>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</si>
  <si>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</si>
  <si>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</si>
  <si>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</si>
  <si>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</si>
  <si>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</si>
  <si>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</si>
  <si>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</si>
  <si>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</si>
  <si>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</si>
  <si>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</si>
  <si>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</si>
  <si>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</si>
  <si>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</si>
  <si>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</si>
  <si>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</si>
  <si>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</si>
  <si>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</si>
  <si>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</si>
  <si>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</si>
  <si>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</si>
  <si>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</si>
  <si>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</si>
  <si>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</si>
  <si>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</si>
  <si>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</si>
  <si>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</si>
  <si>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</si>
  <si>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</si>
  <si>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</si>
  <si>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</si>
  <si>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</si>
  <si>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</si>
  <si>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</si>
  <si>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</si>
  <si>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</si>
  <si>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</si>
  <si>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</si>
  <si>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</si>
  <si>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</si>
  <si>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</si>
  <si>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</si>
  <si>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</si>
  <si>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</si>
  <si>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</si>
  <si>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</si>
  <si>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</si>
  <si>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</si>
  <si>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</si>
  <si>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</si>
  <si>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</si>
  <si>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</si>
  <si>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</si>
  <si>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</si>
  <si>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</si>
  <si>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</si>
  <si>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</si>
  <si>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</si>
  <si>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</si>
  <si>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</si>
  <si>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</si>
  <si>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</si>
  <si>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</si>
  <si>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</si>
  <si>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</si>
  <si>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</si>
  <si>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</si>
  <si>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</si>
  <si>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</si>
  <si>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</si>
  <si>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</si>
  <si>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</si>
  <si>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</si>
  <si>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</si>
  <si>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</si>
  <si>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</si>
  <si>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</si>
  <si>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</si>
  <si>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</si>
  <si>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</si>
  <si>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</si>
  <si>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</si>
  <si>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</si>
  <si>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</si>
  <si>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</si>
  <si>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</si>
  <si>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</si>
  <si>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</si>
  <si>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</si>
  <si>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</si>
  <si>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</si>
  <si>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</si>
  <si>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</si>
  <si>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</si>
  <si>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</si>
  <si>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</si>
  <si>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</si>
  <si>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</si>
  <si>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</si>
  <si>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</si>
  <si>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</si>
  <si>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</si>
  <si>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</si>
  <si>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</si>
  <si>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</si>
  <si>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</si>
  <si>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</si>
  <si>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</si>
  <si>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</si>
  <si>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</si>
  <si>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</si>
  <si>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</si>
  <si>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</si>
  <si>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</si>
  <si>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</si>
  <si>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</si>
  <si>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</si>
  <si>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</si>
  <si>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</si>
  <si>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</si>
  <si>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</si>
  <si>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</si>
  <si>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</si>
  <si>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</si>
  <si>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</si>
  <si>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</si>
  <si>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</si>
  <si>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</si>
  <si>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</si>
  <si>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</si>
  <si>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</si>
  <si>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</si>
  <si>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</si>
  <si>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</si>
  <si>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</si>
  <si>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</si>
  <si>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</si>
  <si>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</si>
  <si>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</si>
  <si>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</si>
  <si>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</si>
  <si>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</si>
  <si>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</si>
  <si>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</si>
  <si>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</si>
  <si>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</si>
  <si>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</si>
  <si>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</si>
  <si>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</si>
  <si>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</si>
  <si>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</si>
  <si>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</si>
  <si>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</si>
  <si>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</si>
  <si>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</si>
  <si>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</si>
  <si>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</si>
  <si>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</si>
  <si>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</si>
  <si>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</si>
  <si>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</si>
  <si>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</si>
  <si>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</si>
  <si>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</si>
  <si>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</si>
  <si>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</si>
  <si>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</si>
  <si>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</si>
  <si>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</si>
  <si>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</si>
  <si>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</si>
  <si>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</si>
  <si>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</si>
  <si>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</si>
  <si>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</si>
  <si>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</si>
  <si>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</si>
  <si>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</si>
  <si>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</si>
  <si>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</si>
  <si>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</si>
  <si>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</si>
  <si>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</si>
  <si>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</si>
  <si>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</si>
  <si>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</si>
  <si>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</si>
  <si>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</si>
  <si>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</si>
  <si>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</si>
  <si>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</si>
  <si>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</si>
  <si>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</si>
  <si>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</si>
  <si>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</si>
  <si>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</si>
  <si>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</si>
  <si>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</si>
  <si>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</si>
  <si>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</si>
  <si>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</si>
  <si>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</si>
  <si>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</si>
  <si>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</si>
  <si>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</si>
  <si>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</si>
  <si>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</si>
  <si>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</si>
  <si>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</si>
  <si>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</si>
  <si>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</si>
  <si>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</si>
  <si>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</si>
  <si>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</si>
  <si>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</si>
  <si>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</si>
  <si>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</si>
  <si>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</si>
  <si>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</si>
  <si>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</si>
  <si>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</si>
  <si>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</si>
  <si>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</si>
  <si>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</si>
  <si>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</si>
  <si>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</si>
  <si>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</si>
  <si>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</si>
  <si>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</si>
  <si>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</si>
  <si>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</si>
  <si>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</si>
  <si>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</si>
  <si>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</si>
  <si>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</si>
  <si>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</si>
  <si>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</si>
  <si>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</si>
  <si>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</si>
  <si>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</si>
  <si>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</si>
  <si>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</si>
  <si>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</si>
  <si>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</si>
  <si>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</si>
  <si>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</si>
  <si>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</si>
  <si>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</si>
  <si>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</si>
  <si>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</si>
  <si>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</si>
  <si>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</si>
  <si>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</si>
  <si>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</si>
  <si>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</si>
  <si>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</si>
  <si>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</si>
  <si>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</si>
  <si>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</si>
  <si>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</si>
  <si>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</si>
  <si>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</si>
  <si>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</si>
  <si>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</si>
  <si>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</si>
  <si>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</si>
  <si>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</si>
  <si>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</si>
  <si>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</si>
  <si>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</si>
  <si>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</si>
  <si>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</si>
  <si>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</si>
  <si>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</si>
  <si>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</si>
  <si>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</si>
  <si>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</si>
  <si>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</si>
  <si>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</si>
  <si>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</si>
  <si>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</si>
  <si>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</si>
  <si>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</si>
  <si>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</si>
  <si>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</si>
  <si>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</si>
  <si>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</si>
  <si>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</si>
  <si>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</si>
  <si>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</si>
  <si>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</si>
  <si>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</si>
  <si>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</si>
  <si>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</si>
  <si>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</si>
  <si>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</si>
  <si>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</si>
  <si>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</si>
  <si>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</si>
  <si>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</si>
  <si>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</si>
  <si>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</si>
  <si>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</si>
  <si>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</si>
  <si>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</si>
  <si>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</si>
  <si>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</si>
  <si>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</si>
  <si>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</si>
  <si>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</si>
  <si>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</si>
  <si>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</si>
  <si>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</si>
  <si>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</si>
  <si>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</si>
  <si>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</si>
  <si>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</si>
  <si>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</si>
  <si>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</si>
  <si>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</si>
  <si>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</si>
  <si>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</si>
  <si>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</si>
  <si>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</si>
  <si>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</si>
  <si>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</si>
  <si>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</si>
  <si>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</si>
  <si>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</si>
  <si>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</si>
  <si>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</si>
  <si>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</si>
  <si>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</si>
  <si>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</si>
  <si>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</si>
  <si>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</si>
  <si>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</si>
  <si>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</si>
  <si>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</si>
  <si>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</si>
  <si>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</si>
  <si>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</si>
  <si>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</si>
  <si>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</si>
  <si>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</si>
  <si>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</si>
  <si>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</si>
  <si>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</si>
  <si>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</si>
  <si>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</si>
  <si>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</si>
  <si>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</si>
  <si>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</si>
  <si>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</si>
  <si>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</si>
  <si>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</si>
  <si>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</si>
  <si>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</si>
  <si>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</si>
  <si>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</si>
  <si>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</si>
  <si>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</si>
  <si>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</si>
  <si>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</si>
  <si>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</si>
  <si>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</si>
  <si>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</si>
  <si>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</si>
  <si>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</si>
  <si>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</si>
  <si>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</si>
  <si>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</si>
  <si>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</si>
  <si>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</si>
  <si>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</si>
  <si>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</si>
  <si>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</si>
  <si>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</si>
  <si>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</si>
  <si>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</si>
  <si>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</si>
  <si>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</si>
  <si>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</si>
  <si>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</si>
  <si>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</si>
  <si>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</si>
  <si>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</si>
  <si>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</si>
  <si>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</si>
  <si>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</si>
  <si>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</si>
  <si>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</si>
  <si>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</si>
  <si>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</si>
  <si>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</si>
  <si>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</si>
  <si>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</si>
  <si>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</si>
  <si>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</si>
  <si>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</si>
  <si>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</si>
  <si>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</si>
  <si>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</si>
  <si>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</si>
  <si>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</si>
  <si>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</si>
  <si>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</si>
  <si>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</si>
  <si>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</si>
  <si>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</si>
  <si>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</si>
  <si>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</si>
  <si>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</si>
  <si>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</si>
  <si>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</si>
  <si>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</si>
  <si>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</si>
  <si>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</si>
  <si>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</si>
  <si>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</si>
  <si>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</si>
  <si>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</si>
  <si>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</si>
  <si>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</si>
  <si>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</si>
  <si>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</si>
  <si>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</si>
  <si>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</si>
  <si>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</si>
  <si>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</si>
  <si>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</si>
  <si>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</si>
  <si>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</si>
  <si>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</si>
  <si>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</si>
  <si>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</si>
  <si>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</si>
  <si>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</si>
  <si>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</si>
  <si>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</si>
  <si>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</si>
  <si>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</si>
  <si>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</si>
  <si>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</si>
  <si>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</si>
  <si>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</si>
  <si>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</si>
  <si>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</si>
  <si>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</si>
  <si>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</si>
  <si>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</si>
  <si>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</si>
  <si>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</si>
  <si>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</si>
  <si>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</si>
  <si>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</si>
  <si>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</si>
  <si>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</si>
  <si>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</si>
  <si>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</si>
  <si>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</si>
  <si>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</si>
  <si>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</si>
  <si>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</si>
  <si>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</si>
  <si>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</si>
  <si>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</si>
  <si>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</si>
  <si>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</si>
  <si>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</si>
  <si>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</si>
  <si>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</si>
  <si>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</si>
  <si>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</si>
  <si>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</si>
  <si>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</si>
  <si>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</si>
  <si>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</si>
  <si>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</si>
  <si>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</si>
  <si>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</si>
  <si>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</si>
  <si>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</si>
  <si>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</si>
  <si>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</si>
  <si>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</si>
  <si>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</si>
  <si>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</si>
  <si>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</si>
  <si>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</si>
  <si>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</si>
  <si>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</si>
  <si>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</si>
  <si>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</si>
  <si>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</si>
  <si>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</si>
  <si>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</si>
  <si>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</si>
  <si>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</si>
  <si>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</si>
  <si>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</si>
  <si>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</si>
  <si>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</si>
  <si>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</si>
  <si>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</si>
  <si>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</si>
  <si>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</si>
  <si>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</si>
  <si>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</si>
  <si>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</si>
  <si>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</si>
  <si>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</si>
  <si>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</si>
  <si>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</si>
  <si>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</si>
  <si>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</si>
  <si>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</si>
  <si>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</si>
  <si>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</si>
  <si>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</si>
  <si>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</si>
  <si>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</si>
  <si>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</si>
  <si>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</si>
  <si>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</si>
  <si>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</si>
  <si>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</si>
  <si>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</si>
  <si>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</si>
  <si>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</si>
  <si>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</si>
  <si>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</si>
  <si>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</si>
  <si>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</si>
  <si>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</si>
  <si>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</si>
  <si>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</si>
  <si>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</si>
  <si>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</si>
  <si>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</si>
  <si>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</si>
  <si>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</si>
  <si>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</si>
  <si>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</si>
  <si>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</si>
  <si>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</si>
  <si>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</si>
  <si>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</si>
  <si>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</si>
  <si>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</si>
  <si>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</si>
  <si>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</si>
  <si>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</si>
  <si>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</si>
  <si>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</si>
  <si>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</si>
  <si>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</si>
  <si>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</si>
  <si>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</si>
  <si>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</si>
  <si>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</si>
  <si>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</si>
  <si>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</si>
  <si>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</si>
  <si>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</si>
  <si>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</si>
  <si>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</si>
  <si>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</si>
  <si>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</si>
  <si>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</si>
  <si>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</si>
  <si>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</si>
  <si>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</si>
  <si>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</si>
  <si>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</si>
  <si>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</si>
  <si>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</si>
  <si>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</si>
  <si>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</si>
  <si>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</si>
  <si>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</si>
  <si>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</si>
  <si>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</si>
  <si>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</si>
  <si>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</si>
  <si>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</si>
  <si>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</si>
  <si>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</si>
  <si>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</si>
  <si>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</si>
  <si>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</si>
  <si>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</si>
  <si>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</si>
  <si>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</si>
  <si>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</si>
  <si>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</si>
  <si>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</si>
  <si>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</si>
  <si>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</si>
  <si>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</si>
  <si>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</si>
  <si>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</si>
  <si>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</si>
  <si>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</si>
  <si>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</si>
  <si>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</si>
  <si>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</si>
  <si>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</si>
  <si>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</si>
  <si>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</si>
  <si>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</si>
  <si>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</si>
  <si>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</si>
  <si>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</si>
  <si>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</si>
  <si>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</si>
  <si>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</si>
  <si>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</si>
  <si>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</si>
  <si>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</si>
  <si>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</si>
  <si>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</si>
  <si>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</si>
  <si>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</si>
  <si>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</si>
  <si>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</si>
  <si>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</si>
  <si>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</si>
  <si>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</si>
  <si>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</si>
  <si>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</si>
  <si>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</si>
  <si>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</si>
  <si>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</si>
  <si>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</si>
  <si>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</si>
  <si>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</si>
  <si>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</si>
  <si>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</si>
  <si>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</si>
  <si>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</si>
  <si>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</si>
  <si>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</si>
  <si>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</si>
  <si>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</si>
  <si>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</si>
  <si>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</si>
  <si>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</si>
  <si>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</si>
  <si>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</si>
  <si>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</si>
  <si>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</si>
  <si>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</si>
  <si>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</si>
  <si>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</si>
  <si>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</si>
  <si>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</si>
  <si>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</si>
  <si>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</si>
  <si>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</si>
  <si>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</si>
  <si>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</si>
  <si>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</si>
  <si>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</si>
  <si>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</si>
  <si>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</si>
  <si>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</si>
  <si>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</si>
  <si>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</si>
  <si>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</si>
  <si>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</si>
  <si>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</si>
  <si>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</si>
  <si>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</si>
  <si>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</si>
  <si>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</si>
  <si>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</si>
  <si>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</si>
  <si>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</si>
  <si>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</si>
  <si>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</si>
  <si>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</si>
  <si>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</si>
  <si>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</si>
  <si>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</si>
  <si>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</si>
  <si>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</si>
  <si>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</si>
  <si>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</si>
  <si>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</si>
  <si>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</si>
  <si>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</si>
  <si>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</si>
  <si>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</si>
  <si>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</si>
  <si>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</si>
  <si>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</si>
  <si>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</si>
  <si>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</si>
  <si>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</si>
  <si>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</si>
  <si>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</si>
  <si>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</si>
  <si>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</si>
  <si>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</si>
  <si>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</si>
  <si>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</si>
  <si>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</si>
  <si>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</si>
  <si>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</si>
  <si>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</si>
  <si>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</si>
  <si>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</si>
  <si>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</si>
  <si>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</si>
  <si>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</si>
  <si>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</si>
  <si>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</si>
  <si>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</si>
  <si>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</si>
  <si>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</si>
  <si>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</si>
  <si>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</si>
  <si>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</si>
  <si>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</si>
  <si>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</si>
  <si>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</si>
  <si>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</si>
  <si>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</si>
  <si>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</si>
  <si>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</si>
  <si>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</si>
  <si>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</si>
  <si>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</si>
  <si>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</si>
  <si>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</si>
  <si>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</si>
  <si>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</si>
  <si>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</si>
  <si>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</si>
  <si>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</si>
  <si>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</si>
  <si>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</si>
  <si>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</si>
  <si>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</si>
  <si>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</si>
  <si>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</si>
  <si>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</si>
  <si>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</si>
  <si>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</si>
  <si>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</si>
  <si>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</si>
  <si>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</si>
  <si>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</si>
  <si>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</si>
  <si>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</si>
  <si>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</si>
  <si>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</si>
  <si>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</si>
  <si>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</si>
  <si>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</si>
  <si>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</si>
  <si>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</si>
  <si>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</si>
  <si>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</si>
  <si>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</si>
  <si>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</si>
  <si>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</si>
  <si>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</si>
  <si>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</si>
  <si>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</si>
  <si>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</si>
  <si>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</si>
  <si>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</si>
  <si>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</si>
  <si>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</si>
  <si>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</si>
  <si>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</si>
  <si>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</si>
  <si>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</si>
  <si>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</si>
  <si>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</si>
  <si>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</si>
  <si>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</si>
  <si>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</si>
  <si>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</si>
  <si>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</si>
  <si>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</si>
  <si>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</si>
  <si>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</si>
  <si>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</si>
  <si>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</si>
  <si>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</si>
  <si>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</si>
  <si>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</si>
  <si>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</si>
  <si>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</si>
  <si>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</si>
  <si>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</si>
  <si>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</si>
  <si>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</si>
  <si>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</si>
  <si>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</si>
  <si>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</si>
  <si>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</si>
  <si>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</si>
  <si>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</si>
  <si>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</si>
  <si>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</si>
  <si>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</si>
  <si>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</si>
  <si>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</si>
  <si>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</si>
  <si>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</si>
  <si>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</si>
  <si>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</si>
  <si>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</si>
  <si>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</si>
  <si>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</si>
  <si>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</si>
  <si>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</si>
  <si>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</si>
  <si>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</si>
  <si>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</si>
  <si>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</si>
  <si>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</si>
  <si>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</si>
  <si>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</si>
  <si>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</si>
  <si>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</si>
  <si>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</si>
  <si>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</si>
  <si>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</si>
  <si>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</si>
  <si>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</si>
  <si>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</si>
  <si>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</si>
  <si>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</si>
  <si>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</si>
  <si>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</si>
  <si>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</si>
  <si>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</si>
  <si>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</si>
  <si>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</si>
  <si>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</si>
  <si>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</si>
  <si>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</si>
  <si>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</si>
  <si>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</si>
  <si>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</si>
  <si>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</si>
  <si>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</si>
  <si>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</si>
  <si>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</si>
  <si>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</si>
  <si>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</si>
  <si>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</si>
  <si>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</si>
  <si>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</si>
  <si>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</si>
  <si>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</si>
  <si>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</si>
  <si>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</si>
  <si>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</si>
  <si>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</si>
  <si>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</si>
  <si>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</si>
  <si>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</si>
  <si>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</si>
  <si>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</si>
  <si>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</si>
  <si>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</si>
  <si>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</si>
  <si>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</si>
  <si>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</si>
  <si>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</si>
  <si>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</si>
  <si>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</si>
  <si>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</si>
  <si>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</si>
  <si>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</si>
  <si>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</si>
  <si>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</si>
  <si>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</si>
  <si>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</si>
  <si>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</si>
  <si>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</si>
  <si>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</si>
  <si>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</si>
  <si>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</si>
  <si>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</si>
  <si>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</si>
  <si>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</si>
  <si>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</si>
  <si>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</si>
  <si>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</si>
  <si>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</si>
  <si>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</si>
  <si>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</si>
  <si>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</si>
  <si>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</si>
  <si>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</si>
  <si>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</si>
  <si>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</si>
  <si>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</si>
  <si>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</si>
  <si>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</si>
  <si>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</si>
  <si>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</si>
  <si>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</si>
  <si>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</si>
  <si>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</si>
  <si>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</si>
  <si>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</si>
  <si>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</si>
  <si>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</si>
  <si>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</si>
  <si>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</si>
  <si>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</si>
  <si>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</si>
  <si>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</si>
  <si>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</si>
  <si>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</si>
  <si>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</si>
  <si>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</si>
  <si>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</si>
  <si>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</si>
  <si>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</si>
  <si>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</si>
  <si>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</si>
  <si>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</si>
  <si>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</si>
  <si>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</si>
  <si>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</si>
  <si>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</si>
  <si>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</si>
  <si>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</si>
  <si>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</si>
  <si>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</si>
  <si>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</si>
  <si>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</si>
  <si>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</si>
  <si>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</si>
  <si>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</si>
  <si>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</si>
  <si>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</si>
  <si>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</si>
  <si>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</si>
  <si>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</si>
  <si>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</si>
  <si>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</si>
  <si>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</si>
  <si>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</si>
  <si>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</si>
  <si>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</si>
  <si>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</si>
  <si>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</si>
  <si>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</si>
  <si>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</si>
  <si>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</si>
  <si>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</si>
  <si>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</si>
  <si>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</si>
  <si>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</si>
  <si>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</si>
  <si>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</si>
  <si>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</si>
  <si>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</si>
  <si>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</si>
  <si>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</si>
  <si>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</si>
  <si>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</si>
  <si>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</si>
  <si>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</si>
  <si>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</si>
  <si>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</si>
  <si>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</si>
  <si>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</si>
  <si>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</si>
  <si>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</si>
  <si>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</si>
  <si>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</si>
  <si>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</si>
  <si>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</si>
  <si>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</si>
  <si>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</si>
  <si>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</si>
  <si>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</si>
  <si>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</si>
  <si>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</si>
  <si>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</si>
  <si>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</si>
  <si>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</si>
  <si>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</si>
  <si>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</si>
  <si>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</si>
  <si>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</si>
  <si>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</si>
  <si>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</si>
  <si>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</si>
  <si>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</si>
  <si>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</si>
  <si>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</si>
  <si>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</si>
  <si>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</si>
  <si>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</si>
  <si>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</si>
  <si>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</si>
  <si>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</si>
  <si>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</si>
  <si>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</si>
  <si>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</si>
  <si>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</si>
  <si>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</si>
  <si>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</si>
  <si>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</si>
  <si>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</si>
  <si>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</si>
  <si>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</si>
  <si>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</si>
  <si>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</si>
  <si>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</si>
  <si>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</si>
  <si>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</si>
  <si>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</si>
  <si>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</si>
  <si>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</si>
  <si>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</si>
  <si>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</si>
  <si>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</si>
  <si>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</si>
  <si>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</si>
  <si>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</si>
  <si>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</si>
  <si>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</si>
  <si>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</si>
  <si>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</si>
  <si>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</si>
  <si>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</si>
  <si>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</si>
  <si>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</si>
  <si>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</si>
  <si>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</si>
  <si>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</si>
  <si>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</si>
  <si>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</si>
  <si>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</si>
  <si>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</si>
  <si>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</si>
  <si>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</si>
  <si>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</si>
  <si>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</si>
  <si>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</si>
  <si>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</si>
  <si>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</si>
  <si>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</si>
  <si>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</si>
  <si>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</si>
  <si>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</si>
  <si>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</si>
  <si>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</si>
  <si>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</si>
  <si>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</si>
  <si>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</si>
  <si>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</si>
  <si>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</si>
  <si>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</si>
  <si>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</si>
  <si>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</si>
  <si>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</si>
  <si>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</si>
  <si>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</si>
  <si>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</si>
  <si>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</si>
  <si>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</si>
  <si>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</si>
  <si>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</si>
  <si>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</si>
  <si>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</si>
  <si>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</si>
  <si>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</si>
  <si>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</si>
  <si>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</si>
  <si>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</si>
  <si>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</si>
  <si>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</si>
  <si>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</si>
  <si>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</si>
  <si>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</si>
  <si>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</si>
  <si>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</si>
  <si>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</si>
  <si>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</si>
  <si>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</si>
  <si>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</si>
  <si>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</si>
  <si>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</si>
  <si>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</si>
  <si>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</si>
  <si>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</si>
  <si>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</si>
  <si>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</si>
  <si>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</si>
  <si>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</si>
  <si>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</si>
  <si>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</si>
  <si>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</si>
  <si>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</si>
  <si>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</si>
  <si>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</si>
  <si>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</si>
  <si>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</si>
  <si>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</si>
  <si>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</si>
  <si>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</si>
  <si>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</si>
  <si>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</si>
  <si>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</si>
  <si>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</si>
  <si>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</si>
  <si>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</si>
  <si>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</si>
  <si>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</si>
  <si>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</si>
  <si>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</si>
  <si>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</si>
  <si>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</si>
  <si>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</si>
  <si>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</si>
  <si>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</si>
  <si>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</si>
  <si>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</si>
  <si>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</si>
  <si>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</si>
  <si>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</si>
  <si>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</si>
  <si>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</si>
  <si>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</si>
  <si>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ŽRNOVNICA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</si>
</sst>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1142833.6899999997</v>
      </c>
      <c r="D2" s="6">
        <f>'PR-RAS'!E6</f>
        <v>1326903.95</v>
      </c>
      <c r="E2" s="6">
        <v>0</v>
      </c>
      <c r="F2" s="6">
        <v>0</v>
      </c>
      <c r="G2" s="7">
        <f t="shared" ref="G2:G264" si="0">(B2/1000)*(C2*1+D2*2)</f>
        <v>3796.6415899999997</v>
      </c>
      <c r="H2" s="7">
        <f t="shared" ref="H2:H264" si="1">ABS(C2-ROUND(C2,0))+ABS(D2-ROUND(D2,0))</f>
        <v>0.36000000033527613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968863.34999999986</v>
      </c>
      <c r="D46" s="1">
        <f>'PR-RAS'!E50</f>
        <v>1155185.47</v>
      </c>
      <c r="E46" s="1">
        <v>0</v>
      </c>
      <c r="F46" s="1">
        <v>0</v>
      </c>
      <c r="G46" s="2">
        <f t="shared" si="0"/>
        <v>147565.54305000001</v>
      </c>
      <c r="H46" s="2">
        <f t="shared" si="1"/>
        <v>0.81999999983236194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263.45</v>
      </c>
      <c r="D58" s="1">
        <f>'PR-RAS'!E62</f>
        <v>260</v>
      </c>
      <c r="E58" s="1">
        <v>0</v>
      </c>
      <c r="F58" s="1">
        <v>0</v>
      </c>
      <c r="G58" s="2">
        <f t="shared" si="0"/>
        <v>44.656650000000006</v>
      </c>
      <c r="H58" s="2">
        <f t="shared" si="1"/>
        <v>0.44999999999998863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263.45</v>
      </c>
      <c r="D59" s="1">
        <f>'PR-RAS'!E63</f>
        <v>260</v>
      </c>
      <c r="E59" s="1">
        <v>0</v>
      </c>
      <c r="F59" s="1">
        <v>0</v>
      </c>
      <c r="G59" s="2">
        <f t="shared" si="0"/>
        <v>45.440100000000008</v>
      </c>
      <c r="H59" s="2">
        <f t="shared" si="1"/>
        <v>0.44999999999998863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968599.89999999991</v>
      </c>
      <c r="D64" s="1">
        <f>'PR-RAS'!E68</f>
        <v>1154925.47</v>
      </c>
      <c r="E64" s="1">
        <v>0</v>
      </c>
      <c r="F64" s="1">
        <v>0</v>
      </c>
      <c r="G64" s="2">
        <f t="shared" si="0"/>
        <v>206542.40291999999</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948636.69</v>
      </c>
      <c r="D65" s="1">
        <f>'PR-RAS'!E69</f>
        <v>1133928.1499999999</v>
      </c>
      <c r="E65" s="1">
        <v>0</v>
      </c>
      <c r="F65" s="1">
        <v>0</v>
      </c>
      <c r="G65" s="2">
        <f t="shared" si="0"/>
        <v>205855.55135999998</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19963.21</v>
      </c>
      <c r="D66" s="1">
        <f>'PR-RAS'!E70</f>
        <v>20997.32</v>
      </c>
      <c r="E66" s="1">
        <v>0</v>
      </c>
      <c r="F66" s="1">
        <v>0</v>
      </c>
      <c r="G66" s="2">
        <f t="shared" si="0"/>
        <v>4027.2602500000003</v>
      </c>
      <c r="H66" s="2">
        <f t="shared" si="1"/>
        <v>0.52999999999883585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0.13</v>
      </c>
      <c r="E78" s="1">
        <v>0</v>
      </c>
      <c r="F78" s="1">
        <v>0</v>
      </c>
      <c r="G78" s="2">
        <f t="shared" si="0"/>
        <v>2.5410000000000002E-2</v>
      </c>
      <c r="H78" s="2">
        <f t="shared" si="1"/>
        <v>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0.13</v>
      </c>
      <c r="E79" s="1">
        <v>0</v>
      </c>
      <c r="F79" s="1">
        <v>0</v>
      </c>
      <c r="G79" s="2">
        <f t="shared" si="0"/>
        <v>2.5740000000000002E-2</v>
      </c>
      <c r="H79" s="2">
        <f t="shared" si="1"/>
        <v>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0.01</v>
      </c>
      <c r="E81" s="1">
        <v>0</v>
      </c>
      <c r="F81" s="1">
        <v>0</v>
      </c>
      <c r="G81" s="2">
        <f t="shared" si="0"/>
        <v>7.2000000000000007E-3</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0.12</v>
      </c>
      <c r="E83" s="1">
        <v>0</v>
      </c>
      <c r="F83" s="1">
        <v>0</v>
      </c>
      <c r="G83" s="2">
        <f t="shared" si="0"/>
        <v>1.968E-2</v>
      </c>
      <c r="H83" s="2">
        <f t="shared" si="1"/>
        <v>0.12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19380.98</v>
      </c>
      <c r="D102" s="1">
        <f>'PR-RAS'!E106</f>
        <v>2796.56</v>
      </c>
      <c r="E102" s="1">
        <v>0</v>
      </c>
      <c r="F102" s="1">
        <v>0</v>
      </c>
      <c r="G102" s="2">
        <f t="shared" si="0"/>
        <v>2522.3841000000002</v>
      </c>
      <c r="H102" s="2">
        <f t="shared" si="1"/>
        <v>0.46000000000049113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19380.98</v>
      </c>
      <c r="D108" s="1">
        <f>'PR-RAS'!E112</f>
        <v>2796.56</v>
      </c>
      <c r="E108" s="1">
        <v>0</v>
      </c>
      <c r="F108" s="1">
        <v>0</v>
      </c>
      <c r="G108" s="2">
        <f t="shared" si="0"/>
        <v>2672.2286999999997</v>
      </c>
      <c r="H108" s="2">
        <f t="shared" si="1"/>
        <v>0.46000000000049113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19380.98</v>
      </c>
      <c r="D113" s="1">
        <f>'PR-RAS'!E117</f>
        <v>2796.56</v>
      </c>
      <c r="E113" s="1">
        <v>0</v>
      </c>
      <c r="F113" s="1">
        <v>0</v>
      </c>
      <c r="G113" s="2">
        <f t="shared" si="0"/>
        <v>2797.0992000000001</v>
      </c>
      <c r="H113" s="2">
        <f t="shared" si="1"/>
        <v>0.46000000000049113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3971.73</v>
      </c>
      <c r="D120" s="1">
        <f>'PR-RAS'!E124</f>
        <v>4829.62</v>
      </c>
      <c r="E120" s="1">
        <v>0</v>
      </c>
      <c r="F120" s="1">
        <v>0</v>
      </c>
      <c r="G120" s="2">
        <f t="shared" si="0"/>
        <v>1622.0854299999999</v>
      </c>
      <c r="H120" s="2">
        <f t="shared" si="1"/>
        <v>0.65000000000009095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3971.73</v>
      </c>
      <c r="D121" s="1">
        <f>'PR-RAS'!E125</f>
        <v>4429.62</v>
      </c>
      <c r="E121" s="1">
        <v>0</v>
      </c>
      <c r="F121" s="1">
        <v>0</v>
      </c>
      <c r="G121" s="2">
        <f t="shared" si="0"/>
        <v>1539.7163999999998</v>
      </c>
      <c r="H121" s="2">
        <f t="shared" si="1"/>
        <v>0.65000000000009095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3971.73</v>
      </c>
      <c r="D123" s="1">
        <f>'PR-RAS'!E127</f>
        <v>4429.62</v>
      </c>
      <c r="E123" s="1">
        <v>0</v>
      </c>
      <c r="F123" s="1">
        <v>0</v>
      </c>
      <c r="G123" s="2">
        <f t="shared" si="0"/>
        <v>1565.37834</v>
      </c>
      <c r="H123" s="2">
        <f t="shared" si="1"/>
        <v>0.65000000000009095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150617.56</v>
      </c>
      <c r="D129" s="1">
        <f>'PR-RAS'!E133</f>
        <v>164092.16999999998</v>
      </c>
      <c r="E129" s="1">
        <v>0</v>
      </c>
      <c r="F129" s="1">
        <v>0</v>
      </c>
      <c r="G129" s="2">
        <f t="shared" si="0"/>
        <v>61286.643199999999</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150617.56</v>
      </c>
      <c r="D130" s="1">
        <f>'PR-RAS'!E134</f>
        <v>164092.16999999998</v>
      </c>
      <c r="E130" s="1">
        <v>0</v>
      </c>
      <c r="F130" s="1">
        <v>0</v>
      </c>
      <c r="G130" s="2">
        <f t="shared" si="0"/>
        <v>61765.445099999997</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139286.62</v>
      </c>
      <c r="D131" s="1">
        <f>'PR-RAS'!E135</f>
        <v>156954.10999999999</v>
      </c>
      <c r="E131" s="1">
        <v>0</v>
      </c>
      <c r="F131" s="1">
        <v>0</v>
      </c>
      <c r="G131" s="2">
        <f t="shared" si="0"/>
        <v>58915.3292</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11330.94</v>
      </c>
      <c r="D132" s="1">
        <f>'PR-RAS'!E136</f>
        <v>7138.06</v>
      </c>
      <c r="E132" s="1">
        <v>0</v>
      </c>
      <c r="F132" s="1">
        <v>0</v>
      </c>
      <c r="G132" s="2">
        <f t="shared" si="0"/>
        <v>3354.5248600000004</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1112342.3299999998</v>
      </c>
      <c r="D147" s="1">
        <f>'PR-RAS'!E151</f>
        <v>1324553.51</v>
      </c>
      <c r="E147" s="1">
        <v>0</v>
      </c>
      <c r="F147" s="1">
        <v>0</v>
      </c>
      <c r="G147" s="2">
        <f t="shared" si="0"/>
        <v>549171.60509999993</v>
      </c>
      <c r="H147" s="2">
        <f t="shared" si="1"/>
        <v>0.81999999983236194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956624.51</v>
      </c>
      <c r="D148" s="1">
        <f>'PR-RAS'!E152</f>
        <v>1100120.1100000001</v>
      </c>
      <c r="E148" s="1">
        <v>0</v>
      </c>
      <c r="F148" s="1">
        <v>0</v>
      </c>
      <c r="G148" s="2">
        <f t="shared" si="0"/>
        <v>464059.11531000002</v>
      </c>
      <c r="H148" s="2">
        <f t="shared" si="1"/>
        <v>0.60000000009313226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790704.3</v>
      </c>
      <c r="D149" s="1">
        <f>'PR-RAS'!E153</f>
        <v>910472.5</v>
      </c>
      <c r="E149" s="1">
        <v>0</v>
      </c>
      <c r="F149" s="1">
        <v>0</v>
      </c>
      <c r="G149" s="2">
        <f t="shared" si="0"/>
        <v>386524.09639999998</v>
      </c>
      <c r="H149" s="2">
        <f t="shared" si="1"/>
        <v>0.80000000004656613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790704.3</v>
      </c>
      <c r="D150" s="1">
        <f>'PR-RAS'!E154</f>
        <v>910472.5</v>
      </c>
      <c r="E150" s="1">
        <v>0</v>
      </c>
      <c r="F150" s="1">
        <v>0</v>
      </c>
      <c r="G150" s="2">
        <f t="shared" si="0"/>
        <v>389135.74569999997</v>
      </c>
      <c r="H150" s="2">
        <f t="shared" si="1"/>
        <v>0.80000000004656613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35709.35</v>
      </c>
      <c r="D154" s="1">
        <f>'PR-RAS'!E158</f>
        <v>41345.51</v>
      </c>
      <c r="E154" s="1">
        <v>0</v>
      </c>
      <c r="F154" s="1">
        <v>0</v>
      </c>
      <c r="G154" s="2">
        <f t="shared" si="0"/>
        <v>18115.25661</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130210.86</v>
      </c>
      <c r="D155" s="1">
        <f>'PR-RAS'!E159</f>
        <v>148302.1</v>
      </c>
      <c r="E155" s="1">
        <v>0</v>
      </c>
      <c r="F155" s="1">
        <v>0</v>
      </c>
      <c r="G155" s="2">
        <f t="shared" si="0"/>
        <v>65729.519239999994</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130172.4</v>
      </c>
      <c r="D157" s="1">
        <f>'PR-RAS'!E161</f>
        <v>148274.15</v>
      </c>
      <c r="E157" s="1">
        <v>0</v>
      </c>
      <c r="F157" s="1">
        <v>0</v>
      </c>
      <c r="G157" s="2">
        <f t="shared" si="0"/>
        <v>66568.429199999999</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38.46</v>
      </c>
      <c r="D158" s="1">
        <f>'PR-RAS'!E162</f>
        <v>27.95</v>
      </c>
      <c r="E158" s="1">
        <v>0</v>
      </c>
      <c r="F158" s="1">
        <v>0</v>
      </c>
      <c r="G158" s="2">
        <f t="shared" si="0"/>
        <v>14.81452</v>
      </c>
      <c r="H158" s="2">
        <f t="shared" si="1"/>
        <v>0.51000000000000156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134606.43</v>
      </c>
      <c r="D159" s="1">
        <f>'PR-RAS'!E163</f>
        <v>200888.9</v>
      </c>
      <c r="E159" s="1">
        <v>0</v>
      </c>
      <c r="F159" s="1">
        <v>0</v>
      </c>
      <c r="G159" s="2">
        <f t="shared" si="0"/>
        <v>84748.708339999997</v>
      </c>
      <c r="H159" s="2">
        <f t="shared" si="1"/>
        <v>0.52999999999883585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37961.310000000005</v>
      </c>
      <c r="D160" s="1">
        <f>'PR-RAS'!E164</f>
        <v>30512.38</v>
      </c>
      <c r="E160" s="1">
        <v>0</v>
      </c>
      <c r="F160" s="1">
        <v>0</v>
      </c>
      <c r="G160" s="2">
        <f t="shared" si="0"/>
        <v>15738.785130000002</v>
      </c>
      <c r="H160" s="2">
        <f t="shared" si="1"/>
        <v>0.69000000000596629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10668.25</v>
      </c>
      <c r="D161" s="1">
        <f>'PR-RAS'!E165</f>
        <v>7091.01</v>
      </c>
      <c r="E161" s="1">
        <v>0</v>
      </c>
      <c r="F161" s="1">
        <v>0</v>
      </c>
      <c r="G161" s="2">
        <f t="shared" si="0"/>
        <v>3976.0432000000001</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21908.7</v>
      </c>
      <c r="D162" s="1">
        <f>'PR-RAS'!E166</f>
        <v>19515.169999999998</v>
      </c>
      <c r="E162" s="1">
        <v>0</v>
      </c>
      <c r="F162" s="1">
        <v>0</v>
      </c>
      <c r="G162" s="2">
        <f t="shared" si="0"/>
        <v>9811.1854399999993</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5131.92</v>
      </c>
      <c r="D163" s="1">
        <f>'PR-RAS'!E167</f>
        <v>2905</v>
      </c>
      <c r="E163" s="1">
        <v>0</v>
      </c>
      <c r="F163" s="1">
        <v>0</v>
      </c>
      <c r="G163" s="2">
        <f t="shared" si="0"/>
        <v>1772.59104</v>
      </c>
      <c r="H163" s="2">
        <f t="shared" si="1"/>
        <v>7.999999999992724E-2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252.44</v>
      </c>
      <c r="D164" s="1">
        <f>'PR-RAS'!E168</f>
        <v>1001.2</v>
      </c>
      <c r="E164" s="1">
        <v>0</v>
      </c>
      <c r="F164" s="1">
        <v>0</v>
      </c>
      <c r="G164" s="2">
        <f t="shared" si="0"/>
        <v>367.53892000000002</v>
      </c>
      <c r="H164" s="2">
        <f t="shared" si="1"/>
        <v>0.6400000000000432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59879.85</v>
      </c>
      <c r="D165" s="1">
        <f>'PR-RAS'!E169</f>
        <v>125937.99</v>
      </c>
      <c r="E165" s="1">
        <v>0</v>
      </c>
      <c r="F165" s="1">
        <v>0</v>
      </c>
      <c r="G165" s="2">
        <f t="shared" si="0"/>
        <v>51127.956120000003</v>
      </c>
      <c r="H165" s="2">
        <f t="shared" si="1"/>
        <v>0.1599999999962165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8557.0499999999993</v>
      </c>
      <c r="D166" s="1">
        <f>'PR-RAS'!E170</f>
        <v>13086.92</v>
      </c>
      <c r="E166" s="1">
        <v>0</v>
      </c>
      <c r="F166" s="1">
        <v>0</v>
      </c>
      <c r="G166" s="2">
        <f t="shared" si="0"/>
        <v>5730.5968499999999</v>
      </c>
      <c r="H166" s="2">
        <f t="shared" si="1"/>
        <v>0.12999999999919964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15783.9</v>
      </c>
      <c r="D167" s="1">
        <f>'PR-RAS'!E171</f>
        <v>78849.789999999994</v>
      </c>
      <c r="E167" s="1">
        <v>0</v>
      </c>
      <c r="F167" s="1">
        <v>0</v>
      </c>
      <c r="G167" s="2">
        <f t="shared" si="0"/>
        <v>28798.257679999999</v>
      </c>
      <c r="H167" s="2">
        <f t="shared" si="1"/>
        <v>0.31000000000676664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29305.360000000001</v>
      </c>
      <c r="D168" s="1">
        <f>'PR-RAS'!E172</f>
        <v>29618.92</v>
      </c>
      <c r="E168" s="1">
        <v>0</v>
      </c>
      <c r="F168" s="1">
        <v>0</v>
      </c>
      <c r="G168" s="2">
        <f t="shared" si="0"/>
        <v>14786.714400000001</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3044.8</v>
      </c>
      <c r="D169" s="1">
        <f>'PR-RAS'!E173</f>
        <v>2031.69</v>
      </c>
      <c r="E169" s="1">
        <v>0</v>
      </c>
      <c r="F169" s="1">
        <v>0</v>
      </c>
      <c r="G169" s="2">
        <f t="shared" si="0"/>
        <v>1194.1742400000001</v>
      </c>
      <c r="H169" s="2">
        <f t="shared" si="1"/>
        <v>0.50999999999976353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2156.36</v>
      </c>
      <c r="D170" s="1">
        <f>'PR-RAS'!E174</f>
        <v>1270.32</v>
      </c>
      <c r="E170" s="1">
        <v>0</v>
      </c>
      <c r="F170" s="1">
        <v>0</v>
      </c>
      <c r="G170" s="2">
        <f t="shared" si="0"/>
        <v>793.79300000000001</v>
      </c>
      <c r="H170" s="2">
        <f t="shared" si="1"/>
        <v>0.68000000000006366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1032.3800000000001</v>
      </c>
      <c r="D172" s="1">
        <f>'PR-RAS'!E176</f>
        <v>1080.3499999999999</v>
      </c>
      <c r="E172" s="1">
        <v>0</v>
      </c>
      <c r="F172" s="1">
        <v>0</v>
      </c>
      <c r="G172" s="2">
        <f t="shared" si="0"/>
        <v>546.01668000000006</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26575.429999999993</v>
      </c>
      <c r="D173" s="1">
        <f>'PR-RAS'!E177</f>
        <v>33723.46</v>
      </c>
      <c r="E173" s="1">
        <v>0</v>
      </c>
      <c r="F173" s="1">
        <v>0</v>
      </c>
      <c r="G173" s="2">
        <f t="shared" si="0"/>
        <v>16171.844199999998</v>
      </c>
      <c r="H173" s="2">
        <f t="shared" si="1"/>
        <v>0.88999999999214197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6632.26</v>
      </c>
      <c r="D174" s="1">
        <f>'PR-RAS'!E178</f>
        <v>7574.46</v>
      </c>
      <c r="E174" s="1">
        <v>0</v>
      </c>
      <c r="F174" s="1">
        <v>0</v>
      </c>
      <c r="G174" s="2">
        <f t="shared" si="0"/>
        <v>3768.1441399999999</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6082.38</v>
      </c>
      <c r="D175" s="1">
        <f>'PR-RAS'!E179</f>
        <v>9341.27</v>
      </c>
      <c r="E175" s="1">
        <v>0</v>
      </c>
      <c r="F175" s="1">
        <v>0</v>
      </c>
      <c r="G175" s="2">
        <f t="shared" si="0"/>
        <v>4309.0960800000003</v>
      </c>
      <c r="H175" s="2">
        <f t="shared" si="1"/>
        <v>0.6500000000005457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2514.65</v>
      </c>
      <c r="D177" s="1">
        <f>'PR-RAS'!E181</f>
        <v>2404.1</v>
      </c>
      <c r="E177" s="1">
        <v>0</v>
      </c>
      <c r="F177" s="1">
        <v>0</v>
      </c>
      <c r="G177" s="2">
        <f t="shared" si="0"/>
        <v>1288.8216</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2233.59</v>
      </c>
      <c r="D178" s="1">
        <f>'PR-RAS'!E182</f>
        <v>2303.2800000000002</v>
      </c>
      <c r="E178" s="1">
        <v>0</v>
      </c>
      <c r="F178" s="1">
        <v>0</v>
      </c>
      <c r="G178" s="2">
        <f t="shared" si="0"/>
        <v>1210.7065500000001</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3625.99</v>
      </c>
      <c r="D179" s="1">
        <f>'PR-RAS'!E183</f>
        <v>2751.39</v>
      </c>
      <c r="E179" s="1">
        <v>0</v>
      </c>
      <c r="F179" s="1">
        <v>0</v>
      </c>
      <c r="G179" s="2">
        <f t="shared" si="0"/>
        <v>1624.9210599999999</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914.49</v>
      </c>
      <c r="E180" s="1">
        <v>0</v>
      </c>
      <c r="F180" s="1">
        <v>0</v>
      </c>
      <c r="G180" s="2">
        <f t="shared" si="0"/>
        <v>327.38741999999996</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3480.92</v>
      </c>
      <c r="D181" s="1">
        <f>'PR-RAS'!E185</f>
        <v>3545.61</v>
      </c>
      <c r="E181" s="1">
        <v>0</v>
      </c>
      <c r="F181" s="1">
        <v>0</v>
      </c>
      <c r="G181" s="2">
        <f t="shared" si="0"/>
        <v>1902.9851999999998</v>
      </c>
      <c r="H181" s="2">
        <f t="shared" si="1"/>
        <v>0.46999999999979991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2005.64</v>
      </c>
      <c r="D182" s="1">
        <f>'PR-RAS'!E186</f>
        <v>4888.8599999999997</v>
      </c>
      <c r="E182" s="1">
        <v>0</v>
      </c>
      <c r="F182" s="1">
        <v>0</v>
      </c>
      <c r="G182" s="2">
        <f t="shared" si="0"/>
        <v>2132.7881599999996</v>
      </c>
      <c r="H182" s="2">
        <f t="shared" si="1"/>
        <v>0.50000000000022737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2431.2199999999998</v>
      </c>
      <c r="D183" s="1">
        <f>'PR-RAS'!E187</f>
        <v>2436</v>
      </c>
      <c r="E183" s="1">
        <v>0</v>
      </c>
      <c r="F183" s="1">
        <v>0</v>
      </c>
      <c r="G183" s="2">
        <f t="shared" si="0"/>
        <v>1329.1860399999998</v>
      </c>
      <c r="H183" s="2">
        <f t="shared" si="1"/>
        <v>0.21999999999979991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7758.619999999999</v>
      </c>
      <c r="D184" s="1">
        <f>'PR-RAS'!E188</f>
        <v>8279.07</v>
      </c>
      <c r="E184" s="1">
        <v>0</v>
      </c>
      <c r="F184" s="1">
        <v>0</v>
      </c>
      <c r="G184" s="2">
        <f t="shared" si="0"/>
        <v>4449.9670799999994</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1065.69</v>
      </c>
      <c r="E186" s="1">
        <v>0</v>
      </c>
      <c r="F186" s="1">
        <v>0</v>
      </c>
      <c r="G186" s="2">
        <f t="shared" si="0"/>
        <v>394.30529999999999</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3328.86</v>
      </c>
      <c r="E189" s="1">
        <v>0</v>
      </c>
      <c r="F189" s="1">
        <v>0</v>
      </c>
      <c r="G189" s="2">
        <f t="shared" si="0"/>
        <v>1808.7028800000001</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4064.64</v>
      </c>
      <c r="D190" s="1">
        <f>'PR-RAS'!E194</f>
        <v>2297.35</v>
      </c>
      <c r="E190" s="1">
        <v>0</v>
      </c>
      <c r="F190" s="1">
        <v>0</v>
      </c>
      <c r="G190" s="2">
        <f t="shared" si="0"/>
        <v>1636.61526</v>
      </c>
      <c r="H190" s="2">
        <f t="shared" si="1"/>
        <v>0.71000000000003638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558.4</v>
      </c>
      <c r="D191" s="1">
        <f>'PR-RAS'!E195</f>
        <v>1410.81</v>
      </c>
      <c r="E191" s="1">
        <v>0</v>
      </c>
      <c r="F191" s="1">
        <v>0</v>
      </c>
      <c r="G191" s="2">
        <f t="shared" si="0"/>
        <v>642.2038</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3223.15</v>
      </c>
      <c r="D192" s="1">
        <f>'PR-RAS'!E196</f>
        <v>1319.95</v>
      </c>
      <c r="E192" s="1">
        <v>0</v>
      </c>
      <c r="F192" s="1">
        <v>0</v>
      </c>
      <c r="G192" s="2">
        <f t="shared" si="0"/>
        <v>1119.8425500000001</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3223.15</v>
      </c>
      <c r="D206" s="1">
        <f>'PR-RAS'!E210</f>
        <v>1319.95</v>
      </c>
      <c r="E206" s="1">
        <v>0</v>
      </c>
      <c r="F206" s="1">
        <v>0</v>
      </c>
      <c r="G206" s="2">
        <f t="shared" si="0"/>
        <v>1201.92525</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614.64</v>
      </c>
      <c r="D207" s="1">
        <f>'PR-RAS'!E211</f>
        <v>482.49</v>
      </c>
      <c r="E207" s="1">
        <v>0</v>
      </c>
      <c r="F207" s="1">
        <v>0</v>
      </c>
      <c r="G207" s="2">
        <f t="shared" si="0"/>
        <v>325.40171999999995</v>
      </c>
      <c r="H207" s="2">
        <f t="shared" si="1"/>
        <v>0.85000000000002274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6.36</v>
      </c>
      <c r="D208" s="1">
        <f>'PR-RAS'!E212</f>
        <v>0</v>
      </c>
      <c r="E208" s="1">
        <v>0</v>
      </c>
      <c r="F208" s="1">
        <v>0</v>
      </c>
      <c r="G208" s="2">
        <f t="shared" si="0"/>
        <v>1.3165199999999999</v>
      </c>
      <c r="H208" s="2">
        <f t="shared" si="1"/>
        <v>0.36000000000000032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2602.15</v>
      </c>
      <c r="D209" s="1">
        <f>'PR-RAS'!E213</f>
        <v>837.46</v>
      </c>
      <c r="E209" s="1">
        <v>0</v>
      </c>
      <c r="F209" s="1">
        <v>0</v>
      </c>
      <c r="G209" s="2">
        <f t="shared" si="0"/>
        <v>889.63055999999995</v>
      </c>
      <c r="H209" s="2">
        <f t="shared" si="1"/>
        <v>0.61000000000012733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17888.240000000002</v>
      </c>
      <c r="D248" s="1">
        <f>'PR-RAS'!E252</f>
        <v>21570.28</v>
      </c>
      <c r="E248" s="1">
        <v>0</v>
      </c>
      <c r="F248" s="1">
        <v>0</v>
      </c>
      <c r="G248" s="2">
        <f t="shared" si="0"/>
        <v>15074.113600000001</v>
      </c>
      <c r="H248" s="2">
        <f t="shared" si="1"/>
        <v>0.52000000000043656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17888.240000000002</v>
      </c>
      <c r="D255" s="1">
        <f>'PR-RAS'!E259</f>
        <v>21570.28</v>
      </c>
      <c r="E255" s="1">
        <v>0</v>
      </c>
      <c r="F255" s="1">
        <v>0</v>
      </c>
      <c r="G255" s="2">
        <f t="shared" si="0"/>
        <v>15501.315200000001</v>
      </c>
      <c r="H255" s="2">
        <f t="shared" si="1"/>
        <v>0.52000000000043656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17888.240000000002</v>
      </c>
      <c r="D257" s="1">
        <f>'PR-RAS'!E261</f>
        <v>21570.28</v>
      </c>
      <c r="E257" s="1">
        <v>0</v>
      </c>
      <c r="F257" s="1">
        <v>0</v>
      </c>
      <c r="G257" s="2">
        <f t="shared" si="0"/>
        <v>15623.372800000001</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654.27</v>
      </c>
      <c r="E259" s="1">
        <v>0</v>
      </c>
      <c r="F259" s="1">
        <v>0</v>
      </c>
      <c r="G259" s="2">
        <f t="shared" si="0"/>
        <v>337.60332</v>
      </c>
      <c r="H259" s="2">
        <f t="shared" si="1"/>
        <v>0.26999999999998181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654.27</v>
      </c>
      <c r="E260" s="1">
        <v>0</v>
      </c>
      <c r="F260" s="1">
        <v>0</v>
      </c>
      <c r="G260" s="2">
        <f t="shared" si="0"/>
        <v>338.91185999999999</v>
      </c>
      <c r="H260" s="2">
        <f t="shared" si="1"/>
        <v>0.26999999999998181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654.27</v>
      </c>
      <c r="E262" s="1">
        <v>0</v>
      </c>
      <c r="F262" s="1">
        <v>0</v>
      </c>
      <c r="G262" s="2">
        <f t="shared" si="0"/>
        <v>341.52893999999998</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1112342.3299999998</v>
      </c>
      <c r="D285" s="1">
        <f>'PR-RAS'!E289</f>
        <v>1324553.51</v>
      </c>
      <c r="E285" s="1">
        <v>0</v>
      </c>
      <c r="F285" s="1">
        <v>0</v>
      </c>
      <c r="G285" s="2">
        <f t="shared" si="8"/>
        <v>1068251.6153999998</v>
      </c>
      <c r="H285" s="2">
        <f t="shared" si="9"/>
        <v>0.81999999983236194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30491.35999999987</v>
      </c>
      <c r="D286" s="1">
        <f>'PR-RAS'!E290</f>
        <v>2350.4399999999441</v>
      </c>
      <c r="E286" s="1">
        <v>0</v>
      </c>
      <c r="F286" s="1">
        <v>0</v>
      </c>
      <c r="G286" s="2">
        <f t="shared" si="8"/>
        <v>10029.78839999993</v>
      </c>
      <c r="H286" s="2">
        <f t="shared" si="9"/>
        <v>0.79999999981373549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1347.28</v>
      </c>
      <c r="D288" s="1">
        <f>'PR-RAS'!E292</f>
        <v>544.5</v>
      </c>
      <c r="E288" s="1">
        <v>0</v>
      </c>
      <c r="F288" s="1">
        <v>0</v>
      </c>
      <c r="G288" s="2">
        <f t="shared" si="8"/>
        <v>699.21235999999988</v>
      </c>
      <c r="H288" s="2">
        <f t="shared" si="9"/>
        <v>0.77999999999997272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944.9</v>
      </c>
      <c r="E290" s="1">
        <v>0</v>
      </c>
      <c r="F290" s="1">
        <v>0</v>
      </c>
      <c r="G290" s="2">
        <f t="shared" si="8"/>
        <v>546.15219999999999</v>
      </c>
      <c r="H290" s="2">
        <f t="shared" si="9"/>
        <v>0.10000000000002274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944.9</v>
      </c>
      <c r="E291" s="1">
        <v>0</v>
      </c>
      <c r="F291" s="1">
        <v>0</v>
      </c>
      <c r="G291" s="2">
        <f t="shared" si="8"/>
        <v>548.04199999999992</v>
      </c>
      <c r="H291" s="2">
        <f t="shared" si="9"/>
        <v>0.10000000000002274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34498.39</v>
      </c>
      <c r="D345" s="1">
        <f>'PR-RAS'!E350</f>
        <v>26988.22</v>
      </c>
      <c r="E345" s="1">
        <v>0</v>
      </c>
      <c r="F345" s="1">
        <v>0</v>
      </c>
      <c r="G345" s="2">
        <f t="shared" si="8"/>
        <v>30435.341519999998</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34498.39</v>
      </c>
      <c r="D358" s="1">
        <f>'PR-RAS'!E363</f>
        <v>26988.22</v>
      </c>
      <c r="E358" s="1">
        <v>0</v>
      </c>
      <c r="F358" s="1">
        <v>0</v>
      </c>
      <c r="G358" s="2">
        <f t="shared" si="8"/>
        <v>31585.514309999999</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13688.439999999999</v>
      </c>
      <c r="D364" s="1">
        <f>'PR-RAS'!E369</f>
        <v>5082.4799999999996</v>
      </c>
      <c r="E364" s="1">
        <v>0</v>
      </c>
      <c r="F364" s="1">
        <v>0</v>
      </c>
      <c r="G364" s="2">
        <f t="shared" si="8"/>
        <v>8658.7841999999982</v>
      </c>
      <c r="H364" s="2">
        <f t="shared" si="9"/>
        <v>0.91999999999825377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3305.64</v>
      </c>
      <c r="D365" s="1">
        <f>'PR-RAS'!E370</f>
        <v>5082.4799999999996</v>
      </c>
      <c r="E365" s="1">
        <v>0</v>
      </c>
      <c r="F365" s="1">
        <v>0</v>
      </c>
      <c r="G365" s="2">
        <f t="shared" si="8"/>
        <v>4903.2983999999997</v>
      </c>
      <c r="H365" s="2">
        <f t="shared" si="9"/>
        <v>0.83999999999969077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10382.799999999999</v>
      </c>
      <c r="D367" s="1">
        <f>'PR-RAS'!E372</f>
        <v>0</v>
      </c>
      <c r="E367" s="1">
        <v>0</v>
      </c>
      <c r="F367" s="1">
        <v>0</v>
      </c>
      <c r="G367" s="2">
        <f t="shared" si="8"/>
        <v>3800.1047999999996</v>
      </c>
      <c r="H367" s="2">
        <f t="shared" si="9"/>
        <v>0.2000000000007276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20809.95</v>
      </c>
      <c r="D378" s="1">
        <f>'PR-RAS'!E383</f>
        <v>21905.74</v>
      </c>
      <c r="E378" s="1">
        <v>0</v>
      </c>
      <c r="F378" s="1">
        <v>0</v>
      </c>
      <c r="G378" s="2">
        <f t="shared" si="8"/>
        <v>24362.279110000003</v>
      </c>
      <c r="H378" s="2">
        <f t="shared" si="9"/>
        <v>0.30999999999767169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20809.95</v>
      </c>
      <c r="D379" s="1">
        <f>'PR-RAS'!E384</f>
        <v>21905.74</v>
      </c>
      <c r="E379" s="1">
        <v>0</v>
      </c>
      <c r="F379" s="1">
        <v>0</v>
      </c>
      <c r="G379" s="2">
        <f t="shared" si="8"/>
        <v>24426.900540000002</v>
      </c>
      <c r="H379" s="2">
        <f t="shared" si="9"/>
        <v>0.30999999999767169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34498.39</v>
      </c>
      <c r="D403" s="1">
        <f>'PR-RAS'!E408</f>
        <v>26988.22</v>
      </c>
      <c r="E403" s="1">
        <v>0</v>
      </c>
      <c r="F403" s="1">
        <v>0</v>
      </c>
      <c r="G403" s="2">
        <f t="shared" si="8"/>
        <v>35566.881660000006</v>
      </c>
      <c r="H403" s="2">
        <f t="shared" si="9"/>
        <v>0.61000000000058208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404</v>
      </c>
      <c r="D405" s="1">
        <f>'PR-RAS'!E410</f>
        <v>3608.25</v>
      </c>
      <c r="E405" s="1">
        <v>0</v>
      </c>
      <c r="F405" s="1">
        <v>0</v>
      </c>
      <c r="G405" s="2">
        <f t="shared" si="8"/>
        <v>3078.6820000000002</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1142833.6899999997</v>
      </c>
      <c r="D407" s="1">
        <f>'PR-RAS'!E412</f>
        <v>1326903.95</v>
      </c>
      <c r="E407" s="1">
        <v>0</v>
      </c>
      <c r="F407" s="1">
        <v>0</v>
      </c>
      <c r="G407" s="2">
        <f t="shared" si="8"/>
        <v>1541436.48554</v>
      </c>
      <c r="H407" s="2">
        <f t="shared" si="9"/>
        <v>0.36000000033527613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1146840.7199999997</v>
      </c>
      <c r="D408" s="1">
        <f>'PR-RAS'!E413</f>
        <v>1351541.73</v>
      </c>
      <c r="E408" s="1">
        <v>0</v>
      </c>
      <c r="F408" s="1">
        <v>0</v>
      </c>
      <c r="G408" s="2">
        <f t="shared" si="8"/>
        <v>1566919.1412599997</v>
      </c>
      <c r="H408" s="2">
        <f t="shared" si="9"/>
        <v>0.55000000027939677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4007.0300000000279</v>
      </c>
      <c r="D410" s="1">
        <f>'PR-RAS'!E415</f>
        <v>24637.780000000028</v>
      </c>
      <c r="E410" s="1">
        <v>0</v>
      </c>
      <c r="F410" s="1">
        <v>0</v>
      </c>
      <c r="G410" s="2">
        <f t="shared" si="8"/>
        <v>21792.579310000034</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943.28</v>
      </c>
      <c r="D411" s="1">
        <f>'PR-RAS'!E416</f>
        <v>0</v>
      </c>
      <c r="E411" s="1">
        <v>0</v>
      </c>
      <c r="F411" s="1">
        <v>0</v>
      </c>
      <c r="G411" s="2">
        <f t="shared" si="8"/>
        <v>386.74479999999994</v>
      </c>
      <c r="H411" s="2">
        <f t="shared" si="9"/>
        <v>0.27999999999997272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3063.75</v>
      </c>
      <c r="E412" s="1">
        <v>0</v>
      </c>
      <c r="F412" s="1">
        <v>0</v>
      </c>
      <c r="G412" s="2">
        <f t="shared" si="8"/>
        <v>2518.4024999999997</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944.9</v>
      </c>
      <c r="E413" s="1">
        <v>0</v>
      </c>
      <c r="F413" s="1">
        <v>0</v>
      </c>
      <c r="G413" s="2">
        <f t="shared" si="8"/>
        <v>778.59759999999994</v>
      </c>
      <c r="H413" s="2">
        <f t="shared" si="9"/>
        <v>0.10000000000002274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1142833.6899999997</v>
      </c>
      <c r="D633" s="1">
        <f>'PR-RAS'!E639</f>
        <v>1326903.95</v>
      </c>
      <c r="E633" s="1">
        <v>0</v>
      </c>
      <c r="F633" s="1">
        <v>0</v>
      </c>
      <c r="G633" s="2">
        <f t="shared" si="10"/>
        <v>2399477.4848799999</v>
      </c>
      <c r="H633" s="2">
        <f t="shared" si="11"/>
        <v>0.36000000033527613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1146840.7199999997</v>
      </c>
      <c r="D634" s="1">
        <f>'PR-RAS'!E640</f>
        <v>1351541.73</v>
      </c>
      <c r="E634" s="1">
        <v>0</v>
      </c>
      <c r="F634" s="1">
        <v>0</v>
      </c>
      <c r="G634" s="2">
        <f t="shared" si="10"/>
        <v>2437002.0059400001</v>
      </c>
      <c r="H634" s="2">
        <f t="shared" si="11"/>
        <v>0.55000000027939677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4007.0300000000279</v>
      </c>
      <c r="D636" s="1">
        <f>'PR-RAS'!E642</f>
        <v>24637.780000000028</v>
      </c>
      <c r="E636" s="1">
        <v>0</v>
      </c>
      <c r="F636" s="1">
        <v>0</v>
      </c>
      <c r="G636" s="2">
        <f t="shared" si="10"/>
        <v>33834.444650000056</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943.28</v>
      </c>
      <c r="D637" s="1">
        <f>'PR-RAS'!E643</f>
        <v>0</v>
      </c>
      <c r="E637" s="1">
        <v>0</v>
      </c>
      <c r="F637" s="1">
        <v>0</v>
      </c>
      <c r="G637" s="2">
        <f t="shared" si="10"/>
        <v>599.92607999999996</v>
      </c>
      <c r="H637" s="2">
        <f t="shared" si="11"/>
        <v>0.27999999999997272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3063.75</v>
      </c>
      <c r="E638" s="1">
        <v>0</v>
      </c>
      <c r="F638" s="1">
        <v>0</v>
      </c>
      <c r="G638" s="2">
        <f t="shared" si="10"/>
        <v>3903.2175000000002</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3063.7500000000282</v>
      </c>
      <c r="D640" s="1">
        <f>'PR-RAS'!E646</f>
        <v>27701.530000000028</v>
      </c>
      <c r="E640" s="1">
        <v>0</v>
      </c>
      <c r="F640" s="1">
        <v>0</v>
      </c>
      <c r="G640" s="2">
        <f t="shared" si="10"/>
        <v>37360.291590000052</v>
      </c>
      <c r="H640" s="2">
        <f t="shared" si="11"/>
        <v>0.71999999994386599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81840.259999999995</v>
      </c>
      <c r="D641" s="1">
        <f>'PR-RAS'!E647</f>
        <v>95550.6</v>
      </c>
      <c r="E641" s="1">
        <v>0</v>
      </c>
      <c r="F641" s="1">
        <v>0</v>
      </c>
      <c r="G641" s="2">
        <f t="shared" si="10"/>
        <v>174682.5344</v>
      </c>
      <c r="H641" s="2">
        <f t="shared" si="11"/>
        <v>0.65999999998894054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28872.55</v>
      </c>
      <c r="D642" s="1">
        <f>'PR-RAS'!E649</f>
        <v>10778.34</v>
      </c>
      <c r="E642" s="1">
        <v>0</v>
      </c>
      <c r="F642" s="1">
        <v>0</v>
      </c>
      <c r="G642" s="2">
        <f t="shared" si="10"/>
        <v>32325.136429999999</v>
      </c>
      <c r="H642" s="2">
        <f t="shared" si="11"/>
        <v>0.79000000000087311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122580.78</v>
      </c>
      <c r="D643" s="1">
        <f>'PR-RAS'!E650</f>
        <v>187957.56</v>
      </c>
      <c r="E643" s="1">
        <v>0</v>
      </c>
      <c r="F643" s="1">
        <v>0</v>
      </c>
      <c r="G643" s="2">
        <f t="shared" si="10"/>
        <v>320034.36780000001</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140674.99</v>
      </c>
      <c r="D644" s="1">
        <f>'PR-RAS'!E651</f>
        <v>184886.98</v>
      </c>
      <c r="E644" s="1">
        <v>0</v>
      </c>
      <c r="F644" s="1">
        <v>0</v>
      </c>
      <c r="G644" s="2">
        <f t="shared" si="10"/>
        <v>328218.67485000001</v>
      </c>
      <c r="H644" s="2">
        <f t="shared" si="11"/>
        <v>2.9999999998835847E-2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10778.339999999997</v>
      </c>
      <c r="D645" s="1">
        <f>'PR-RAS'!E652</f>
        <v>13848.919999999984</v>
      </c>
      <c r="E645" s="1">
        <v>0</v>
      </c>
      <c r="F645" s="1">
        <v>0</v>
      </c>
      <c r="G645" s="2">
        <f t="shared" si="10"/>
        <v>24778.659919999976</v>
      </c>
      <c r="H645" s="2">
        <f t="shared" si="11"/>
        <v>0.42000000001280569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66</v>
      </c>
      <c r="E647" s="1">
        <v>0</v>
      </c>
      <c r="F647" s="1">
        <v>0</v>
      </c>
      <c r="G647" s="2">
        <f t="shared" si="10"/>
        <v>133.07599999999999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263.45</v>
      </c>
      <c r="D663" s="1">
        <f>'PR-RAS'!E670</f>
        <v>260</v>
      </c>
      <c r="E663" s="1">
        <v>0</v>
      </c>
      <c r="F663" s="1">
        <v>0</v>
      </c>
      <c r="G663" s="2">
        <f t="shared" si="10"/>
        <v>518.64390000000003</v>
      </c>
      <c r="H663" s="2">
        <f t="shared" si="11"/>
        <v>0.44999999999998863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948591.56</v>
      </c>
      <c r="D668" s="1">
        <f>'PR-RAS'!E675</f>
        <v>1133878.1499999999</v>
      </c>
      <c r="E668" s="1">
        <v>0</v>
      </c>
      <c r="F668" s="1">
        <v>0</v>
      </c>
      <c r="G668" s="2">
        <f t="shared" si="10"/>
        <v>2145304.0226199999</v>
      </c>
      <c r="H668" s="2">
        <f t="shared" si="11"/>
        <v>0.58999999985098839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45.13</v>
      </c>
      <c r="D669" s="1">
        <f>'PR-RAS'!E676</f>
        <v>50</v>
      </c>
      <c r="E669" s="1">
        <v>0</v>
      </c>
      <c r="F669" s="1">
        <v>0</v>
      </c>
      <c r="G669" s="2">
        <f t="shared" si="10"/>
        <v>96.946840000000009</v>
      </c>
      <c r="H669" s="2">
        <f t="shared" si="11"/>
        <v>0.13000000000000256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19963.21</v>
      </c>
      <c r="D670" s="1">
        <f>'PR-RAS'!E677</f>
        <v>20997.32</v>
      </c>
      <c r="E670" s="1">
        <v>0</v>
      </c>
      <c r="F670" s="1">
        <v>0</v>
      </c>
      <c r="G670" s="2">
        <f t="shared" si="10"/>
        <v>41449.801650000001</v>
      </c>
      <c r="H670" s="2">
        <f t="shared" si="11"/>
        <v>0.52999999999883585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1915.8</v>
      </c>
      <c r="D710" s="1">
        <f>'PR-RAS'!E717</f>
        <v>0</v>
      </c>
      <c r="E710" s="1">
        <v>0</v>
      </c>
      <c r="F710" s="1">
        <v>0</v>
      </c>
      <c r="G710" s="2">
        <f t="shared" si="10"/>
        <v>1358.3021999999999</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21908.7</v>
      </c>
      <c r="D711" s="1">
        <f>'PR-RAS'!E718</f>
        <v>19515.169999999998</v>
      </c>
      <c r="E711" s="1">
        <v>0</v>
      </c>
      <c r="F711" s="1">
        <v>0</v>
      </c>
      <c r="G711" s="2">
        <f t="shared" si="10"/>
        <v>43266.718399999991</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2592.08</v>
      </c>
      <c r="D713" s="1">
        <f>'PR-RAS'!E720</f>
        <v>2751.39</v>
      </c>
      <c r="E713" s="1">
        <v>0</v>
      </c>
      <c r="F713" s="1">
        <v>0</v>
      </c>
      <c r="G713" s="2">
        <f t="shared" si="10"/>
        <v>5763.5403199999992</v>
      </c>
      <c r="H713" s="2">
        <f t="shared" si="11"/>
        <v>0.46999999999979991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914.49</v>
      </c>
      <c r="E715" s="1">
        <v>0</v>
      </c>
      <c r="F715" s="1">
        <v>0</v>
      </c>
      <c r="G715" s="2">
        <f t="shared" si="10"/>
        <v>1305.8917199999999</v>
      </c>
      <c r="H715" s="2">
        <f t="shared" si="11"/>
        <v>0.49000000000000909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17888.240000000002</v>
      </c>
      <c r="D821" s="1">
        <f>'PR-RAS'!E828</f>
        <v>21570.28</v>
      </c>
      <c r="E821" s="1">
        <v>0</v>
      </c>
      <c r="F821" s="1">
        <v>0</v>
      </c>
      <c r="G821" s="2">
        <f t="shared" si="18"/>
        <v>50043.616000000002</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1373587.6300000001</v>
      </c>
      <c r="D984" s="6">
        <f>BILANCA!E6</f>
        <v>1335083.67</v>
      </c>
      <c r="E984" s="6">
        <v>0</v>
      </c>
      <c r="F984" s="6">
        <v>0</v>
      </c>
      <c r="G984" s="7">
        <f t="shared" ref="G984:G1241" si="22">B984/1000*C984+B984/500*D984</f>
        <v>4043.75497</v>
      </c>
      <c r="H984" s="7">
        <f t="shared" si="19"/>
        <v>0.69999999995343387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1274918.1200000001</v>
      </c>
      <c r="D985" s="1">
        <f>BILANCA!E7</f>
        <v>1217768.44</v>
      </c>
      <c r="E985" s="1">
        <v>0</v>
      </c>
      <c r="F985" s="1">
        <v>0</v>
      </c>
      <c r="G985" s="2">
        <f t="shared" si="22"/>
        <v>7420.91</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1274918.1200000001</v>
      </c>
      <c r="D990" s="1">
        <f>BILANCA!E12</f>
        <v>1217768.44</v>
      </c>
      <c r="E990" s="1">
        <v>0</v>
      </c>
      <c r="F990" s="1">
        <v>0</v>
      </c>
      <c r="G990" s="2">
        <f t="shared" si="22"/>
        <v>25973.185000000001</v>
      </c>
      <c r="H990" s="2">
        <f t="shared" si="19"/>
        <v>0.56000000005587935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1188271.9600000002</v>
      </c>
      <c r="D991" s="1">
        <f>BILANCA!E13</f>
        <v>1167327.1100000001</v>
      </c>
      <c r="E991" s="1">
        <v>0</v>
      </c>
      <c r="F991" s="1">
        <v>0</v>
      </c>
      <c r="G991" s="2">
        <f t="shared" si="22"/>
        <v>28183.409440000003</v>
      </c>
      <c r="H991" s="2">
        <f t="shared" si="19"/>
        <v>0.14999999990686774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1675587.87</v>
      </c>
      <c r="D993" s="1">
        <f>BILANCA!E15</f>
        <v>1675587.87</v>
      </c>
      <c r="E993" s="1">
        <v>0</v>
      </c>
      <c r="F993" s="1">
        <v>0</v>
      </c>
      <c r="G993" s="2">
        <f t="shared" si="22"/>
        <v>50267.636100000003</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487315.91</v>
      </c>
      <c r="D996" s="1">
        <f>BILANCA!E18</f>
        <v>508260.76</v>
      </c>
      <c r="E996" s="1">
        <v>0</v>
      </c>
      <c r="F996" s="1">
        <v>0</v>
      </c>
      <c r="G996" s="2">
        <f t="shared" si="22"/>
        <v>19549.886589999998</v>
      </c>
      <c r="H996" s="2">
        <f t="shared" si="19"/>
        <v>0.33000000001629815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25792.739999999991</v>
      </c>
      <c r="D997" s="1">
        <f>BILANCA!E19</f>
        <v>28735.899999999994</v>
      </c>
      <c r="E997" s="1">
        <v>0</v>
      </c>
      <c r="F997" s="1">
        <v>0</v>
      </c>
      <c r="G997" s="2">
        <f t="shared" si="22"/>
        <v>1165.7035599999997</v>
      </c>
      <c r="H997" s="2">
        <f t="shared" si="19"/>
        <v>0.36000000001513399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163128.43</v>
      </c>
      <c r="D998" s="1">
        <f>BILANCA!E20</f>
        <v>215729.67</v>
      </c>
      <c r="E998" s="1">
        <v>0</v>
      </c>
      <c r="F998" s="1">
        <v>0</v>
      </c>
      <c r="G998" s="2">
        <f t="shared" si="22"/>
        <v>8918.8165499999996</v>
      </c>
      <c r="H998" s="2">
        <f t="shared" si="19"/>
        <v>0.7599999999802094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10382.799999999999</v>
      </c>
      <c r="D1000" s="1">
        <f>BILANCA!E22</f>
        <v>10382.799999999999</v>
      </c>
      <c r="E1000" s="1">
        <v>0</v>
      </c>
      <c r="F1000" s="1">
        <v>0</v>
      </c>
      <c r="G1000" s="2">
        <f t="shared" si="22"/>
        <v>529.52279999999996</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147718.49</v>
      </c>
      <c r="D1006" s="1">
        <f>BILANCA!E28</f>
        <v>197376.57</v>
      </c>
      <c r="E1006" s="1">
        <v>0</v>
      </c>
      <c r="F1006" s="1">
        <v>0</v>
      </c>
      <c r="G1006" s="2">
        <f t="shared" si="22"/>
        <v>12476.84749</v>
      </c>
      <c r="H1006" s="2">
        <f t="shared" si="19"/>
        <v>0.91999999998370185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59255.020000000004</v>
      </c>
      <c r="D1013" s="1">
        <f>BILANCA!E35</f>
        <v>20107.03</v>
      </c>
      <c r="E1013" s="1">
        <v>0</v>
      </c>
      <c r="F1013" s="1">
        <v>0</v>
      </c>
      <c r="G1013" s="2">
        <f t="shared" si="22"/>
        <v>2984.0724</v>
      </c>
      <c r="H1013" s="2">
        <f t="shared" si="19"/>
        <v>5.0000000002910383E-2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79035.100000000006</v>
      </c>
      <c r="D1014" s="1">
        <f>BILANCA!E36</f>
        <v>60523.94</v>
      </c>
      <c r="E1014" s="1">
        <v>0</v>
      </c>
      <c r="F1014" s="1">
        <v>0</v>
      </c>
      <c r="G1014" s="2">
        <f t="shared" si="22"/>
        <v>6202.5723799999996</v>
      </c>
      <c r="H1014" s="2">
        <f t="shared" si="19"/>
        <v>0.16000000000349246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19780.080000000002</v>
      </c>
      <c r="D1018" s="1">
        <f>BILANCA!E40</f>
        <v>40416.910000000003</v>
      </c>
      <c r="E1018" s="1">
        <v>0</v>
      </c>
      <c r="F1018" s="1">
        <v>0</v>
      </c>
      <c r="G1018" s="2">
        <f t="shared" si="22"/>
        <v>3521.4865000000009</v>
      </c>
      <c r="H1018" s="2">
        <f t="shared" si="19"/>
        <v>0.16999999999825377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1598.4</v>
      </c>
      <c r="D1023" s="1">
        <f>BILANCA!E45</f>
        <v>1598.4</v>
      </c>
      <c r="E1023" s="1">
        <v>0</v>
      </c>
      <c r="F1023" s="1">
        <v>0</v>
      </c>
      <c r="G1023" s="2">
        <f t="shared" si="22"/>
        <v>191.80800000000002</v>
      </c>
      <c r="H1023" s="2">
        <f t="shared" si="19"/>
        <v>0.8000000000001819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771.4</v>
      </c>
      <c r="D1025" s="1">
        <f>BILANCA!E47</f>
        <v>771.4</v>
      </c>
      <c r="E1025" s="1">
        <v>0</v>
      </c>
      <c r="F1025" s="1">
        <v>0</v>
      </c>
      <c r="G1025" s="2">
        <f t="shared" si="22"/>
        <v>97.196400000000011</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827</v>
      </c>
      <c r="D1026" s="1">
        <f>BILANCA!E48</f>
        <v>827</v>
      </c>
      <c r="E1026" s="1">
        <v>0</v>
      </c>
      <c r="F1026" s="1">
        <v>0</v>
      </c>
      <c r="G1026" s="2">
        <f t="shared" si="22"/>
        <v>106.68299999999999</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44158.85</v>
      </c>
      <c r="D1032" s="1">
        <f>BILANCA!E54</f>
        <v>45429.17</v>
      </c>
      <c r="E1032" s="1">
        <v>0</v>
      </c>
      <c r="F1032" s="1">
        <v>0</v>
      </c>
      <c r="G1032" s="2">
        <f t="shared" si="22"/>
        <v>6615.84231</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44158.85</v>
      </c>
      <c r="D1033" s="1">
        <f>BILANCA!E55</f>
        <v>45429.17</v>
      </c>
      <c r="E1033" s="1">
        <v>0</v>
      </c>
      <c r="F1033" s="1">
        <v>0</v>
      </c>
      <c r="G1033" s="2">
        <f t="shared" si="22"/>
        <v>6750.8595000000005</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98669.51</v>
      </c>
      <c r="D1046" s="1">
        <f>BILANCA!E68</f>
        <v>117315.23000000001</v>
      </c>
      <c r="E1046" s="1">
        <v>0</v>
      </c>
      <c r="F1046" s="1">
        <v>0</v>
      </c>
      <c r="G1046" s="2">
        <f t="shared" si="22"/>
        <v>20997.898110000002</v>
      </c>
      <c r="H1046" s="2">
        <f t="shared" si="19"/>
        <v>0.72000000001571607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10778.34</v>
      </c>
      <c r="D1047" s="1">
        <f>BILANCA!E69</f>
        <v>13848.92</v>
      </c>
      <c r="E1047" s="1">
        <v>0</v>
      </c>
      <c r="F1047" s="1">
        <v>0</v>
      </c>
      <c r="G1047" s="2">
        <f t="shared" si="22"/>
        <v>2462.47552</v>
      </c>
      <c r="H1047" s="2">
        <f t="shared" si="19"/>
        <v>0.42000000000007276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10778.34</v>
      </c>
      <c r="D1048" s="1">
        <f>BILANCA!E70</f>
        <v>13683.74</v>
      </c>
      <c r="E1048" s="1">
        <v>0</v>
      </c>
      <c r="F1048" s="1">
        <v>0</v>
      </c>
      <c r="G1048" s="2">
        <f t="shared" si="22"/>
        <v>2479.4783000000002</v>
      </c>
      <c r="H1048" s="2">
        <f t="shared" si="19"/>
        <v>0.6000000000003638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10778.34</v>
      </c>
      <c r="D1050" s="1">
        <f>BILANCA!E72</f>
        <v>13683.74</v>
      </c>
      <c r="E1050" s="1">
        <v>0</v>
      </c>
      <c r="F1050" s="1">
        <v>0</v>
      </c>
      <c r="G1050" s="2">
        <f t="shared" si="22"/>
        <v>2555.7699400000001</v>
      </c>
      <c r="H1050" s="2">
        <f t="shared" si="19"/>
        <v>0.6000000000003638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165.18</v>
      </c>
      <c r="E1054" s="1">
        <v>0</v>
      </c>
      <c r="F1054" s="1">
        <v>0</v>
      </c>
      <c r="G1054" s="2">
        <f t="shared" si="22"/>
        <v>23.455559999999998</v>
      </c>
      <c r="H1054" s="2">
        <f t="shared" si="19"/>
        <v>0.18000000000000682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5493.2</v>
      </c>
      <c r="D1056" s="1">
        <f>BILANCA!E78</f>
        <v>6972.8</v>
      </c>
      <c r="E1056" s="1">
        <v>0</v>
      </c>
      <c r="F1056" s="1">
        <v>0</v>
      </c>
      <c r="G1056" s="2">
        <f t="shared" si="22"/>
        <v>1419.0323999999998</v>
      </c>
      <c r="H1056" s="2">
        <f t="shared" si="19"/>
        <v>0.3999999999996362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5493.2</v>
      </c>
      <c r="D1064" s="1">
        <f>BILANCA!E86</f>
        <v>6972.8</v>
      </c>
      <c r="E1064" s="1">
        <v>0</v>
      </c>
      <c r="F1064" s="1">
        <v>0</v>
      </c>
      <c r="G1064" s="2">
        <f t="shared" si="22"/>
        <v>1574.5428000000002</v>
      </c>
      <c r="H1064" s="2">
        <f t="shared" si="19"/>
        <v>0.3999999999996362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557.71</v>
      </c>
      <c r="D1124" s="1">
        <f>BILANCA!E146</f>
        <v>942.91</v>
      </c>
      <c r="E1124" s="1">
        <v>0</v>
      </c>
      <c r="F1124" s="1">
        <v>0</v>
      </c>
      <c r="G1124" s="2">
        <f t="shared" si="22"/>
        <v>344.53772999999995</v>
      </c>
      <c r="H1124" s="2">
        <f t="shared" si="23"/>
        <v>0.37999999999999545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557.71</v>
      </c>
      <c r="D1138" s="1">
        <f>BILANCA!E160</f>
        <v>942.91</v>
      </c>
      <c r="E1138" s="1">
        <v>0</v>
      </c>
      <c r="F1138" s="1">
        <v>0</v>
      </c>
      <c r="G1138" s="2">
        <f t="shared" si="22"/>
        <v>378.74715000000003</v>
      </c>
      <c r="H1138" s="2">
        <f t="shared" si="23"/>
        <v>0.37999999999999545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81840.259999999995</v>
      </c>
      <c r="D1148" s="1">
        <f>BILANCA!E170</f>
        <v>95550.6</v>
      </c>
      <c r="E1148" s="1">
        <v>0</v>
      </c>
      <c r="F1148" s="1">
        <v>0</v>
      </c>
      <c r="G1148" s="2">
        <f t="shared" si="22"/>
        <v>45035.340900000003</v>
      </c>
      <c r="H1148" s="2">
        <f t="shared" si="23"/>
        <v>0.65999999998894054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81840.259999999995</v>
      </c>
      <c r="D1151" s="1">
        <f>BILANCA!E173</f>
        <v>95550.6</v>
      </c>
      <c r="E1151" s="1">
        <v>0</v>
      </c>
      <c r="F1151" s="1">
        <v>0</v>
      </c>
      <c r="G1151" s="2">
        <f t="shared" si="22"/>
        <v>45854.165280000001</v>
      </c>
      <c r="H1151" s="2">
        <f t="shared" si="23"/>
        <v>0.65999999998894054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1373587.6300000001</v>
      </c>
      <c r="D1152" s="1">
        <f>BILANCA!E175</f>
        <v>1335083.67</v>
      </c>
      <c r="E1152" s="1">
        <v>0</v>
      </c>
      <c r="F1152" s="1">
        <v>0</v>
      </c>
      <c r="G1152" s="2">
        <f t="shared" si="22"/>
        <v>683394.58993000002</v>
      </c>
      <c r="H1152" s="2">
        <f t="shared" si="23"/>
        <v>0.69999999995343387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101175.44</v>
      </c>
      <c r="D1153" s="1">
        <f>BILANCA!E176</f>
        <v>144071.86000000002</v>
      </c>
      <c r="E1153" s="1">
        <v>0</v>
      </c>
      <c r="F1153" s="1">
        <v>0</v>
      </c>
      <c r="G1153" s="2">
        <f t="shared" si="22"/>
        <v>66184.257200000007</v>
      </c>
      <c r="H1153" s="2">
        <f t="shared" si="23"/>
        <v>0.57999999998719431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101175.44</v>
      </c>
      <c r="D1154" s="1">
        <f>BILANCA!E177</f>
        <v>143822.69</v>
      </c>
      <c r="E1154" s="1">
        <v>0</v>
      </c>
      <c r="F1154" s="1">
        <v>0</v>
      </c>
      <c r="G1154" s="2">
        <f t="shared" si="22"/>
        <v>66488.360220000002</v>
      </c>
      <c r="H1154" s="2">
        <f t="shared" si="23"/>
        <v>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81840.259999999995</v>
      </c>
      <c r="D1155" s="1">
        <f>BILANCA!E178</f>
        <v>103056.78</v>
      </c>
      <c r="E1155" s="1">
        <v>0</v>
      </c>
      <c r="F1155" s="1">
        <v>0</v>
      </c>
      <c r="G1155" s="2">
        <f t="shared" si="22"/>
        <v>49528.05704</v>
      </c>
      <c r="H1155" s="2">
        <f t="shared" si="23"/>
        <v>0.47999999999592546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13664.8</v>
      </c>
      <c r="D1156" s="1">
        <f>BILANCA!E179</f>
        <v>34390.620000000003</v>
      </c>
      <c r="E1156" s="1">
        <v>0</v>
      </c>
      <c r="F1156" s="1">
        <v>0</v>
      </c>
      <c r="G1156" s="2">
        <f t="shared" si="22"/>
        <v>14263.164919999999</v>
      </c>
      <c r="H1156" s="2">
        <f t="shared" si="23"/>
        <v>0.57999999999810825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64.97</v>
      </c>
      <c r="D1157" s="1">
        <f>BILANCA!E180</f>
        <v>1.66</v>
      </c>
      <c r="E1157" s="1">
        <v>0</v>
      </c>
      <c r="F1157" s="1">
        <v>0</v>
      </c>
      <c r="G1157" s="2">
        <f t="shared" si="22"/>
        <v>11.882459999999998</v>
      </c>
      <c r="H1157" s="2">
        <f t="shared" si="23"/>
        <v>0.37000000000000122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64.97</v>
      </c>
      <c r="D1160" s="1">
        <f>BILANCA!E183</f>
        <v>1.66</v>
      </c>
      <c r="E1160" s="1">
        <v>0</v>
      </c>
      <c r="F1160" s="1">
        <v>0</v>
      </c>
      <c r="G1160" s="2">
        <f t="shared" si="22"/>
        <v>12.08733</v>
      </c>
      <c r="H1160" s="2">
        <f t="shared" si="23"/>
        <v>0.37000000000000122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5605.41</v>
      </c>
      <c r="D1165" s="1">
        <f>BILANCA!E188</f>
        <v>6373.63</v>
      </c>
      <c r="E1165" s="1">
        <v>0</v>
      </c>
      <c r="F1165" s="1">
        <v>0</v>
      </c>
      <c r="G1165" s="2">
        <f t="shared" si="22"/>
        <v>3340.1859399999998</v>
      </c>
      <c r="H1165" s="2">
        <f t="shared" si="23"/>
        <v>0.77999999999974534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249.17</v>
      </c>
      <c r="E1166" s="1">
        <v>0</v>
      </c>
      <c r="F1166" s="1">
        <v>0</v>
      </c>
      <c r="G1166" s="2">
        <f t="shared" si="22"/>
        <v>91.196219999999997</v>
      </c>
      <c r="H1166" s="2">
        <f t="shared" si="23"/>
        <v>0.16999999999998749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1272412.1900000002</v>
      </c>
      <c r="D1214" s="1">
        <f>BILANCA!E237</f>
        <v>1191011.8099999998</v>
      </c>
      <c r="E1214" s="1">
        <v>0</v>
      </c>
      <c r="F1214" s="1">
        <v>0</v>
      </c>
      <c r="G1214" s="2">
        <f t="shared" si="22"/>
        <v>844174.67210999993</v>
      </c>
      <c r="H1214" s="2">
        <f t="shared" si="23"/>
        <v>0.38000000035390258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1274918.1200000001</v>
      </c>
      <c r="D1215" s="1">
        <f>BILANCA!E238</f>
        <v>1217768.44</v>
      </c>
      <c r="E1215" s="1">
        <v>0</v>
      </c>
      <c r="F1215" s="1">
        <v>0</v>
      </c>
      <c r="G1215" s="2">
        <f t="shared" si="22"/>
        <v>860825.56</v>
      </c>
      <c r="H1215" s="2">
        <f t="shared" si="23"/>
        <v>0.56000000005587935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1274918.1200000001</v>
      </c>
      <c r="D1216" s="1">
        <f>BILANCA!E239</f>
        <v>1217768.44</v>
      </c>
      <c r="E1216" s="1">
        <v>0</v>
      </c>
      <c r="F1216" s="1">
        <v>0</v>
      </c>
      <c r="G1216" s="2">
        <f t="shared" si="22"/>
        <v>864536.01500000001</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1274918.1200000001</v>
      </c>
      <c r="D1217" s="1">
        <f>BILANCA!E240</f>
        <v>1217768.44</v>
      </c>
      <c r="E1217" s="1">
        <v>0</v>
      </c>
      <c r="F1217" s="1">
        <v>0</v>
      </c>
      <c r="G1217" s="2">
        <f t="shared" si="22"/>
        <v>868246.47</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-3063.75</v>
      </c>
      <c r="D1222" s="1">
        <f>BILANCA!E245</f>
        <v>-27701.53</v>
      </c>
      <c r="E1222" s="1">
        <v>0</v>
      </c>
      <c r="F1222" s="1">
        <v>0</v>
      </c>
      <c r="G1222" s="2">
        <f t="shared" si="22"/>
        <v>-13973.567589999999</v>
      </c>
      <c r="H1222" s="2">
        <f t="shared" si="23"/>
        <v>0.72000000000116415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544.5</v>
      </c>
      <c r="D1223" s="1">
        <f>BILANCA!E246</f>
        <v>0</v>
      </c>
      <c r="E1223" s="1">
        <v>0</v>
      </c>
      <c r="F1223" s="1">
        <v>0</v>
      </c>
      <c r="G1223" s="2">
        <f t="shared" si="22"/>
        <v>130.68</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544.5</v>
      </c>
      <c r="D1224" s="1">
        <f>BILANCA!E247</f>
        <v>0</v>
      </c>
      <c r="E1224" s="1">
        <v>0</v>
      </c>
      <c r="F1224" s="1">
        <v>0</v>
      </c>
      <c r="G1224" s="2">
        <f t="shared" si="22"/>
        <v>131.22450000000001</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3608.25</v>
      </c>
      <c r="D1227" s="1">
        <f>BILANCA!E250</f>
        <v>27701.53</v>
      </c>
      <c r="E1227" s="1">
        <v>0</v>
      </c>
      <c r="F1227" s="1">
        <v>0</v>
      </c>
      <c r="G1227" s="2">
        <f t="shared" si="22"/>
        <v>14398.75964</v>
      </c>
      <c r="H1227" s="2">
        <f t="shared" si="23"/>
        <v>0.72000000000116415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25240.44</v>
      </c>
      <c r="E1228" s="1">
        <v>0</v>
      </c>
      <c r="F1228" s="1">
        <v>0</v>
      </c>
      <c r="G1228" s="2">
        <f t="shared" si="22"/>
        <v>12367.8156</v>
      </c>
      <c r="H1228" s="2">
        <f t="shared" si="23"/>
        <v>0.43999999999869033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3608.25</v>
      </c>
      <c r="D1229" s="1">
        <f>BILANCA!E252</f>
        <v>2461.09</v>
      </c>
      <c r="E1229" s="1">
        <v>0</v>
      </c>
      <c r="F1229" s="1">
        <v>0</v>
      </c>
      <c r="G1229" s="2">
        <f t="shared" si="22"/>
        <v>2098.48578</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557.82000000000005</v>
      </c>
      <c r="D1232" s="1">
        <f>BILANCA!E255</f>
        <v>944.9</v>
      </c>
      <c r="E1232" s="1">
        <v>0</v>
      </c>
      <c r="F1232" s="1">
        <v>0</v>
      </c>
      <c r="G1232" s="2">
        <f t="shared" si="22"/>
        <v>609.45738000000006</v>
      </c>
      <c r="H1232" s="2">
        <f t="shared" si="23"/>
        <v>0.27999999999997272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62889.98</v>
      </c>
      <c r="D1236" s="1">
        <f>BILANCA!E259</f>
        <v>34486.089999999997</v>
      </c>
      <c r="E1236" s="1">
        <v>0</v>
      </c>
      <c r="F1236" s="1">
        <v>0</v>
      </c>
      <c r="G1236" s="2">
        <f t="shared" si="22"/>
        <v>33361.126479999999</v>
      </c>
      <c r="H1236" s="2">
        <f t="shared" si="23"/>
        <v>0.10999999999330612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62889.98</v>
      </c>
      <c r="D1237" s="1">
        <f>BILANCA!E260</f>
        <v>34486.089999999997</v>
      </c>
      <c r="E1237" s="1">
        <v>0</v>
      </c>
      <c r="F1237" s="1">
        <v>0</v>
      </c>
      <c r="G1237" s="2">
        <f t="shared" si="22"/>
        <v>33492.988639999996</v>
      </c>
      <c r="H1237" s="2">
        <f t="shared" si="23"/>
        <v>0.10999999999330612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557.71</v>
      </c>
      <c r="D1241" s="1">
        <f>BILANCA!E265</f>
        <v>942.91</v>
      </c>
      <c r="E1241" s="1">
        <v>0</v>
      </c>
      <c r="F1241" s="1">
        <v>0</v>
      </c>
      <c r="G1241" s="2">
        <f t="shared" si="22"/>
        <v>630.43074000000001</v>
      </c>
      <c r="H1241" s="2">
        <f t="shared" si="23"/>
        <v>0.37999999999999545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5493.2</v>
      </c>
      <c r="D1244" s="1">
        <f>BILANCA!E268</f>
        <v>6261.41</v>
      </c>
      <c r="E1244" s="1">
        <v>0</v>
      </c>
      <c r="F1244" s="1">
        <v>0</v>
      </c>
      <c r="G1244" s="2">
        <f t="shared" si="24"/>
        <v>4702.1812200000004</v>
      </c>
      <c r="H1244" s="2">
        <f t="shared" si="23"/>
        <v>0.60999999999967258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711.39</v>
      </c>
      <c r="E1245" s="1">
        <v>0</v>
      </c>
      <c r="F1245" s="1">
        <v>0</v>
      </c>
      <c r="G1245" s="2">
        <f t="shared" si="24"/>
        <v>372.76836000000003</v>
      </c>
      <c r="H1245" s="2">
        <f t="shared" si="23"/>
        <v>0.38999999999998636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101175.44</v>
      </c>
      <c r="D1264" s="1">
        <f>BILANCA!E288</f>
        <v>143822.69</v>
      </c>
      <c r="E1264" s="1">
        <v>0</v>
      </c>
      <c r="F1264" s="1">
        <v>0</v>
      </c>
      <c r="G1264" s="2">
        <f t="shared" si="24"/>
        <v>109258.65042000002</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249.17</v>
      </c>
      <c r="E1265" s="1">
        <v>0</v>
      </c>
      <c r="F1265" s="1">
        <v>0</v>
      </c>
      <c r="G1265" s="2">
        <f t="shared" si="24"/>
        <v>140.53187999999997</v>
      </c>
      <c r="H1265" s="2">
        <f t="shared" si="23"/>
        <v>0.16999999999998749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5493.19</v>
      </c>
      <c r="D1274" s="1">
        <f>BILANCA!E298</f>
        <v>0</v>
      </c>
      <c r="E1274" s="1">
        <v>0</v>
      </c>
      <c r="F1274" s="1">
        <v>0</v>
      </c>
      <c r="G1274" s="2">
        <f t="shared" si="24"/>
        <v>1598.5182899999998</v>
      </c>
      <c r="H1274" s="2">
        <f t="shared" si="23"/>
        <v>0.18999999999959982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112.22</v>
      </c>
      <c r="D1275" s="1">
        <f>BILANCA!E299</f>
        <v>112.22</v>
      </c>
      <c r="E1275" s="1">
        <v>0</v>
      </c>
      <c r="F1275" s="1">
        <v>0</v>
      </c>
      <c r="G1275" s="2">
        <f t="shared" si="24"/>
        <v>98.304720000000003</v>
      </c>
      <c r="H1275" s="2">
        <f t="shared" si="23"/>
        <v>0.43999999999999773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6261.41</v>
      </c>
      <c r="E1278" s="1">
        <v>0</v>
      </c>
      <c r="F1278" s="1">
        <v>0</v>
      </c>
      <c r="G1278" s="2">
        <f t="shared" si="24"/>
        <v>3694.2318999999998</v>
      </c>
      <c r="H1278" s="2">
        <f t="shared" si="23"/>
        <v>0.40999999999985448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1146840.72</v>
      </c>
      <c r="D1408" s="1">
        <f>'RAS-funkcijski'!E114</f>
        <v>1351541.73</v>
      </c>
      <c r="E1408" s="1">
        <v>0</v>
      </c>
      <c r="F1408" s="1">
        <v>0</v>
      </c>
      <c r="G1408" s="2">
        <f t="shared" si="24"/>
        <v>423491.65980000002</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1146840.72</v>
      </c>
      <c r="D1409" s="1">
        <f>'RAS-funkcijski'!E115</f>
        <v>1351541.73</v>
      </c>
      <c r="E1409" s="1">
        <v>0</v>
      </c>
      <c r="F1409" s="1">
        <v>0</v>
      </c>
      <c r="G1409" s="2">
        <f t="shared" si="24"/>
        <v>427341.58398</v>
      </c>
      <c r="H1409" s="2">
        <f t="shared" si="27"/>
        <v>0.55000000004656613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1146840.72</v>
      </c>
      <c r="D1411" s="1">
        <f>'RAS-funkcijski'!E117</f>
        <v>1351541.73</v>
      </c>
      <c r="E1411" s="1">
        <v>0</v>
      </c>
      <c r="F1411" s="1">
        <v>0</v>
      </c>
      <c r="G1411" s="2">
        <f t="shared" si="24"/>
        <v>435041.43234</v>
      </c>
      <c r="H1411" s="2">
        <f t="shared" si="27"/>
        <v>0.55000000004656613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1146840.72</v>
      </c>
      <c r="D1435" s="13">
        <f>'RAS-funkcijski'!E141</f>
        <v>1351541.73</v>
      </c>
      <c r="E1435" s="13">
        <v>0</v>
      </c>
      <c r="F1435" s="13">
        <v>0</v>
      </c>
      <c r="G1435" s="14">
        <f t="shared" si="24"/>
        <v>527439.6126600001</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13922.72</v>
      </c>
      <c r="D1436" s="6">
        <f>'P-VRIO'!E5</f>
        <v>0</v>
      </c>
      <c r="E1436" s="6">
        <v>0</v>
      </c>
      <c r="F1436" s="6">
        <v>0</v>
      </c>
      <c r="G1436" s="7">
        <f t="shared" si="24"/>
        <v>13.92272</v>
      </c>
      <c r="H1436" s="7">
        <f t="shared" si="27"/>
        <v>0.28000000000065484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13922.72</v>
      </c>
      <c r="D1453" s="1">
        <f>'P-VRIO'!E22</f>
        <v>0</v>
      </c>
      <c r="E1453" s="1">
        <v>0</v>
      </c>
      <c r="F1453" s="1">
        <v>0</v>
      </c>
      <c r="G1453" s="2">
        <f t="shared" si="24"/>
        <v>250.60895999999997</v>
      </c>
      <c r="H1453" s="2">
        <f t="shared" si="27"/>
        <v>0.28000000000065484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13922.72</v>
      </c>
      <c r="D1454" s="1">
        <f>'P-VRIO'!E23</f>
        <v>0</v>
      </c>
      <c r="E1454" s="1">
        <v>0</v>
      </c>
      <c r="F1454" s="1">
        <v>0</v>
      </c>
      <c r="G1454" s="2">
        <f t="shared" si="24"/>
        <v>264.53167999999999</v>
      </c>
      <c r="H1454" s="2">
        <f t="shared" si="27"/>
        <v>0.28000000000065484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13922.72</v>
      </c>
      <c r="D1456" s="1">
        <f>'P-VRIO'!E25</f>
        <v>0</v>
      </c>
      <c r="E1456" s="1">
        <v>0</v>
      </c>
      <c r="F1456" s="1">
        <v>0</v>
      </c>
      <c r="G1456" s="2">
        <f t="shared" si="24"/>
        <v>292.37711999999999</v>
      </c>
      <c r="H1456" s="2">
        <f t="shared" si="27"/>
        <v>0.28000000000065484</v>
      </c>
      <c r="I1456" s="10">
        <f t="shared" si="30"/>
        <v>81.86559360019146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101175.44</v>
      </c>
      <c r="D1480" s="6"/>
      <c r="E1480" s="6">
        <v>0</v>
      </c>
      <c r="F1480" s="6">
        <v>0</v>
      </c>
      <c r="G1480" s="7">
        <f t="shared" ref="G1480:G1580" si="34">B1480/1000*C1480</f>
        <v>101.17544000000001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1537322.6199999999</v>
      </c>
      <c r="D1481" s="1">
        <v>0</v>
      </c>
      <c r="E1481" s="1">
        <v>0</v>
      </c>
      <c r="F1481" s="1">
        <v>0</v>
      </c>
      <c r="G1481" s="2">
        <f t="shared" si="34"/>
        <v>3074.6452399999998</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1513335.5899999999</v>
      </c>
      <c r="D1483" s="1">
        <v>0</v>
      </c>
      <c r="E1483" s="1">
        <v>0</v>
      </c>
      <c r="F1483" s="1">
        <v>0</v>
      </c>
      <c r="G1483" s="2">
        <f t="shared" si="34"/>
        <v>6053.3423599999996</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1313373.2</v>
      </c>
      <c r="D1484" s="1">
        <v>0</v>
      </c>
      <c r="E1484" s="1">
        <v>0</v>
      </c>
      <c r="F1484" s="1">
        <v>0</v>
      </c>
      <c r="G1484" s="2">
        <f t="shared" si="34"/>
        <v>6566.866</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169725.45</v>
      </c>
      <c r="D1485" s="1">
        <v>0</v>
      </c>
      <c r="E1485" s="1">
        <v>0</v>
      </c>
      <c r="F1485" s="1">
        <v>0</v>
      </c>
      <c r="G1485" s="2">
        <f t="shared" si="34"/>
        <v>1018.3527000000001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471.49</v>
      </c>
      <c r="D1486" s="1">
        <v>0</v>
      </c>
      <c r="E1486" s="1">
        <v>0</v>
      </c>
      <c r="F1486" s="1">
        <v>0</v>
      </c>
      <c r="G1486" s="2">
        <f t="shared" si="34"/>
        <v>3.30043</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24571.47</v>
      </c>
      <c r="D1489" s="1">
        <v>0</v>
      </c>
      <c r="E1489" s="1">
        <v>0</v>
      </c>
      <c r="F1489" s="1">
        <v>0</v>
      </c>
      <c r="G1489" s="2">
        <f t="shared" si="34"/>
        <v>245.71470000000002</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5193.9799999999996</v>
      </c>
      <c r="D1491" s="1">
        <v>0</v>
      </c>
      <c r="E1491" s="1">
        <v>0</v>
      </c>
      <c r="F1491" s="1">
        <v>0</v>
      </c>
      <c r="G1491" s="2">
        <f t="shared" si="34"/>
        <v>62.327759999999998</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23987.03</v>
      </c>
      <c r="D1492" s="1">
        <v>0</v>
      </c>
      <c r="E1492" s="1">
        <v>0</v>
      </c>
      <c r="F1492" s="1">
        <v>0</v>
      </c>
      <c r="G1492" s="2">
        <f t="shared" si="34"/>
        <v>311.83138999999994</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1494426.2000000002</v>
      </c>
      <c r="D1499" s="1">
        <v>0</v>
      </c>
      <c r="E1499" s="1">
        <v>0</v>
      </c>
      <c r="F1499" s="1">
        <v>0</v>
      </c>
      <c r="G1499" s="2">
        <f t="shared" si="34"/>
        <v>29888.524000000005</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1470688.34</v>
      </c>
      <c r="D1501" s="1">
        <v>0</v>
      </c>
      <c r="E1501" s="1">
        <v>0</v>
      </c>
      <c r="F1501" s="1">
        <v>0</v>
      </c>
      <c r="G1501" s="2">
        <f t="shared" si="34"/>
        <v>32355.143479999999</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1292156.68</v>
      </c>
      <c r="D1502" s="1">
        <v>0</v>
      </c>
      <c r="E1502" s="1">
        <v>0</v>
      </c>
      <c r="F1502" s="1">
        <v>0</v>
      </c>
      <c r="G1502" s="2">
        <f t="shared" si="34"/>
        <v>29719.603639999998</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148999.63</v>
      </c>
      <c r="D1503" s="1">
        <v>0</v>
      </c>
      <c r="E1503" s="1">
        <v>0</v>
      </c>
      <c r="F1503" s="1">
        <v>0</v>
      </c>
      <c r="G1503" s="2">
        <f t="shared" si="34"/>
        <v>3575.9911200000001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534.79999999999995</v>
      </c>
      <c r="D1504" s="1">
        <v>0</v>
      </c>
      <c r="E1504" s="1">
        <v>0</v>
      </c>
      <c r="F1504" s="1">
        <v>0</v>
      </c>
      <c r="G1504" s="2">
        <f t="shared" si="34"/>
        <v>13.37</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24571.47</v>
      </c>
      <c r="D1507" s="1">
        <v>0</v>
      </c>
      <c r="E1507" s="1">
        <v>0</v>
      </c>
      <c r="F1507" s="1">
        <v>0</v>
      </c>
      <c r="G1507" s="2">
        <f t="shared" si="34"/>
        <v>688.00116000000003</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4425.76</v>
      </c>
      <c r="D1509" s="1">
        <v>0</v>
      </c>
      <c r="E1509" s="1">
        <v>0</v>
      </c>
      <c r="F1509" s="1">
        <v>0</v>
      </c>
      <c r="G1509" s="2">
        <f t="shared" si="34"/>
        <v>132.77279999999999</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23737.86</v>
      </c>
      <c r="D1510" s="1">
        <v>0</v>
      </c>
      <c r="E1510" s="1">
        <v>0</v>
      </c>
      <c r="F1510" s="1">
        <v>0</v>
      </c>
      <c r="G1510" s="2">
        <f t="shared" si="34"/>
        <v>735.87365999999997</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144071.85999999964</v>
      </c>
      <c r="D1517" s="1">
        <v>0</v>
      </c>
      <c r="E1517" s="1">
        <v>0</v>
      </c>
      <c r="F1517" s="1">
        <v>0</v>
      </c>
      <c r="G1517" s="2">
        <f t="shared" si="34"/>
        <v>5474.730679999986</v>
      </c>
      <c r="H1517" s="2">
        <f t="shared" si="35"/>
        <v>0.1400000003632158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144071.85999999999</v>
      </c>
      <c r="D1576" s="1">
        <v>0</v>
      </c>
      <c r="E1576" s="1">
        <v>0</v>
      </c>
      <c r="F1576" s="1">
        <v>0</v>
      </c>
      <c r="G1576" s="2">
        <f t="shared" si="34"/>
        <v>13974.97042</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144071.85999999999</v>
      </c>
      <c r="D1578" s="1">
        <v>0</v>
      </c>
      <c r="E1578" s="1">
        <v>0</v>
      </c>
      <c r="F1578" s="1">
        <v>0</v>
      </c>
      <c r="G1578" s="2">
        <f t="shared" si="34"/>
        <v>14263.11414</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1142833.6899999997</v>
      </c>
      <c r="I16" s="170">
        <f>'PR-RAS'!E6</f>
        <v>1326903.95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1112342.3299999998</v>
      </c>
      <c r="I17" s="170">
        <f>'PR-RAS'!E151</f>
        <v>1324553.51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3063.7500000000282</v>
      </c>
      <c r="I19" s="171">
        <f>'PR-RAS'!E646</f>
        <v>27701.530000000028</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1274918.1200000001</v>
      </c>
      <c r="I20" s="173">
        <f>BILANCA!E7</f>
        <v>1217768.44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98669.51</v>
      </c>
      <c r="I21" s="175">
        <f>BILANCA!E68</f>
        <v>117315.23000000001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101175.44</v>
      </c>
      <c r="I22" s="175">
        <f>BILANCA!E176</f>
        <v>144071.86000000002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1272412.1900000002</v>
      </c>
      <c r="I23" s="177">
        <f>BILANCA!E237</f>
        <v>1191011.8099999998</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1146840.72</v>
      </c>
      <c r="I27" s="175">
        <f>'RAS-funkcijski'!E114</f>
        <v>1351541.73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1146840.72</v>
      </c>
      <c r="I28" s="179">
        <f>'RAS-funkcijski'!E141</f>
        <v>1351541.73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13922.72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13922.72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101175.44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144071.85999999964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144071.85999999999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3" zoomScaleNormal="100" workbookViewId="0">
      <selection activeCell="A196" sqref="A196:XFD1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1142833.6899999997</v>
      </c>
      <c r="E6" s="51">
        <f>E7+E44+E50+E82+E106+E124+E133+E139</f>
        <v>1326903.95</v>
      </c>
      <c r="F6" s="52">
        <f t="shared" ref="F6:F131" si="0">IF(D6&lt;&gt;0,IF(E6/D6&gt;=100,"&gt;&gt;100",E6/D6*100),"-")</f>
        <v>116.10647827506733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968863.34999999986</v>
      </c>
      <c r="E50" s="51">
        <f>E51+E54+E59+E62+E65+E68+E71+E74+E77</f>
        <v>1155185.47</v>
      </c>
      <c r="F50" s="52">
        <f t="shared" si="0"/>
        <v>119.2310009455926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263.45</v>
      </c>
      <c r="E62" s="51">
        <f t="shared" si="13"/>
        <v>260</v>
      </c>
      <c r="F62" s="52">
        <f t="shared" si="0"/>
        <v>98.690453596507879</v>
      </c>
    </row>
    <row r="63" spans="1:6" ht="12.75" customHeight="1" x14ac:dyDescent="0.2">
      <c r="A63" s="53">
        <v>6341</v>
      </c>
      <c r="B63" s="85" t="s">
        <v>171</v>
      </c>
      <c r="C63" s="50" t="s">
        <v>172</v>
      </c>
      <c r="D63" s="242">
        <v>263.45</v>
      </c>
      <c r="E63" s="242">
        <v>260</v>
      </c>
      <c r="F63" s="52">
        <f t="shared" si="0"/>
        <v>98.690453596507879</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968599.89999999991</v>
      </c>
      <c r="E68" s="51">
        <f t="shared" si="15"/>
        <v>1154925.47</v>
      </c>
      <c r="F68" s="52">
        <f t="shared" si="0"/>
        <v>119.23658777994919</v>
      </c>
    </row>
    <row r="69" spans="1:6" ht="12.75" customHeight="1" x14ac:dyDescent="0.2">
      <c r="A69" s="53" t="s">
        <v>183</v>
      </c>
      <c r="B69" s="85" t="s">
        <v>184</v>
      </c>
      <c r="C69" s="50" t="s">
        <v>183</v>
      </c>
      <c r="D69" s="242">
        <v>948636.69</v>
      </c>
      <c r="E69" s="242">
        <v>1133928.1499999999</v>
      </c>
      <c r="F69" s="52">
        <f t="shared" si="0"/>
        <v>119.5323944301585</v>
      </c>
    </row>
    <row r="70" spans="1:6" ht="24" x14ac:dyDescent="0.2">
      <c r="A70" s="53" t="s">
        <v>185</v>
      </c>
      <c r="B70" s="85" t="s">
        <v>186</v>
      </c>
      <c r="C70" s="50" t="s">
        <v>185</v>
      </c>
      <c r="D70" s="242">
        <v>19963.21</v>
      </c>
      <c r="E70" s="242">
        <v>20997.32</v>
      </c>
      <c r="F70" s="52">
        <f t="shared" si="0"/>
        <v>105.18007875486958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7.0000000000000007E-2</v>
      </c>
      <c r="E82" s="51">
        <f t="shared" si="19"/>
        <v>0.13</v>
      </c>
      <c r="F82" s="52">
        <f t="shared" si="0"/>
        <v>185.71428571428569</v>
      </c>
    </row>
    <row r="83" spans="1:6" ht="12.75" customHeight="1" x14ac:dyDescent="0.2">
      <c r="A83" s="53">
        <v>641</v>
      </c>
      <c r="B83" s="85" t="s">
        <v>211</v>
      </c>
      <c r="C83" s="50" t="s">
        <v>212</v>
      </c>
      <c r="D83" s="51">
        <f t="shared" ref="D83:E83" si="20">SUM(D84:D90)</f>
        <v>7.0000000000000007E-2</v>
      </c>
      <c r="E83" s="51">
        <f t="shared" si="20"/>
        <v>0.13</v>
      </c>
      <c r="F83" s="52">
        <f t="shared" si="0"/>
        <v>185.71428571428569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7.0000000000000007E-2</v>
      </c>
      <c r="E85" s="242">
        <v>0.01</v>
      </c>
      <c r="F85" s="52">
        <f t="shared" si="0"/>
        <v>14.285714285714285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v>0.12</v>
      </c>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19380.98</v>
      </c>
      <c r="E106" s="51">
        <f t="shared" si="23"/>
        <v>2796.56</v>
      </c>
      <c r="F106" s="52">
        <f t="shared" si="0"/>
        <v>14.429404498637325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19380.98</v>
      </c>
      <c r="E112" s="51">
        <f t="shared" si="25"/>
        <v>2796.56</v>
      </c>
      <c r="F112" s="52">
        <f t="shared" si="0"/>
        <v>14.429404498637325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19380.98</v>
      </c>
      <c r="E117" s="242">
        <v>2796.56</v>
      </c>
      <c r="F117" s="52">
        <f t="shared" si="0"/>
        <v>14.429404498637325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3971.73</v>
      </c>
      <c r="E124" s="51">
        <f t="shared" si="27"/>
        <v>4829.62</v>
      </c>
      <c r="F124" s="52">
        <f t="shared" si="0"/>
        <v>121.59990734516192</v>
      </c>
    </row>
    <row r="125" spans="1:6" ht="12.75" customHeight="1" x14ac:dyDescent="0.2">
      <c r="A125" s="53">
        <v>661</v>
      </c>
      <c r="B125" s="86" t="s">
        <v>295</v>
      </c>
      <c r="C125" s="50" t="s">
        <v>296</v>
      </c>
      <c r="D125" s="51">
        <f t="shared" ref="D125:E125" si="28">SUM(D126:D127)</f>
        <v>3971.73</v>
      </c>
      <c r="E125" s="51">
        <f t="shared" si="28"/>
        <v>4429.62</v>
      </c>
      <c r="F125" s="52">
        <f t="shared" si="0"/>
        <v>111.52872929428736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3971.73</v>
      </c>
      <c r="E127" s="242">
        <v>4429.62</v>
      </c>
      <c r="F127" s="52">
        <f t="shared" si="0"/>
        <v>111.52872929428736</v>
      </c>
    </row>
    <row r="128" spans="1:6" ht="24" x14ac:dyDescent="0.2">
      <c r="A128" s="53">
        <v>663</v>
      </c>
      <c r="B128" s="231" t="s">
        <v>301</v>
      </c>
      <c r="C128" s="50" t="s">
        <v>302</v>
      </c>
      <c r="D128" s="51">
        <f t="shared" ref="D128:E128" si="29">SUM(D129:D132)</f>
        <v>0</v>
      </c>
      <c r="E128" s="51">
        <f t="shared" si="29"/>
        <v>400</v>
      </c>
      <c r="F128" s="52" t="str">
        <f t="shared" si="0"/>
        <v>-</v>
      </c>
    </row>
    <row r="129" spans="1:6" ht="12.75" customHeight="1" x14ac:dyDescent="0.2">
      <c r="A129" s="53">
        <v>6631</v>
      </c>
      <c r="B129" s="86" t="s">
        <v>303</v>
      </c>
      <c r="C129" s="50" t="s">
        <v>304</v>
      </c>
      <c r="D129" s="242">
        <v>0</v>
      </c>
      <c r="E129" s="242">
        <v>400</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150617.56</v>
      </c>
      <c r="E133" s="51">
        <f t="shared" si="30"/>
        <v>164092.16999999998</v>
      </c>
      <c r="F133" s="52">
        <f t="shared" ref="F133:F223" si="31">IF(D133&lt;&gt;0,IF(E133/D133&gt;=100,"&gt;&gt;100",E133/D133*100),"-")</f>
        <v>108.94624106246309</v>
      </c>
    </row>
    <row r="134" spans="1:6" ht="24" x14ac:dyDescent="0.2">
      <c r="A134" s="53">
        <v>671</v>
      </c>
      <c r="B134" s="232" t="s">
        <v>313</v>
      </c>
      <c r="C134" s="50" t="s">
        <v>314</v>
      </c>
      <c r="D134" s="51">
        <f t="shared" ref="D134:E134" si="32">SUM(D135:D137)</f>
        <v>150617.56</v>
      </c>
      <c r="E134" s="51">
        <f t="shared" si="32"/>
        <v>164092.16999999998</v>
      </c>
      <c r="F134" s="52">
        <f t="shared" si="31"/>
        <v>108.94624106246309</v>
      </c>
    </row>
    <row r="135" spans="1:6" ht="12.75" customHeight="1" x14ac:dyDescent="0.2">
      <c r="A135" s="53">
        <v>6711</v>
      </c>
      <c r="B135" s="85" t="s">
        <v>315</v>
      </c>
      <c r="C135" s="50" t="s">
        <v>316</v>
      </c>
      <c r="D135" s="242">
        <v>139286.62</v>
      </c>
      <c r="E135" s="242">
        <v>156954.10999999999</v>
      </c>
      <c r="F135" s="52">
        <f t="shared" si="31"/>
        <v>112.68426931459747</v>
      </c>
    </row>
    <row r="136" spans="1:6" ht="24" x14ac:dyDescent="0.2">
      <c r="A136" s="53">
        <v>6712</v>
      </c>
      <c r="B136" s="232" t="s">
        <v>317</v>
      </c>
      <c r="C136" s="50" t="s">
        <v>318</v>
      </c>
      <c r="D136" s="242">
        <v>11330.94</v>
      </c>
      <c r="E136" s="242">
        <v>7138.06</v>
      </c>
      <c r="F136" s="52">
        <f t="shared" si="31"/>
        <v>62.996185665090451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1112342.3299999998</v>
      </c>
      <c r="E151" s="51">
        <f t="shared" si="35"/>
        <v>1324553.51</v>
      </c>
      <c r="F151" s="52">
        <f t="shared" si="31"/>
        <v>119.07786607383719</v>
      </c>
    </row>
    <row r="152" spans="1:6" ht="12.75" customHeight="1" x14ac:dyDescent="0.2">
      <c r="A152" s="53">
        <v>31</v>
      </c>
      <c r="B152" s="85" t="s">
        <v>348</v>
      </c>
      <c r="C152" s="50" t="s">
        <v>34</v>
      </c>
      <c r="D152" s="51">
        <f t="shared" ref="D152:E152" si="36">D153+D158+D159</f>
        <v>956624.51</v>
      </c>
      <c r="E152" s="51">
        <f t="shared" si="36"/>
        <v>1100120.1100000001</v>
      </c>
      <c r="F152" s="52">
        <f t="shared" si="31"/>
        <v>115.00020107157825</v>
      </c>
    </row>
    <row r="153" spans="1:6" ht="12.75" customHeight="1" x14ac:dyDescent="0.2">
      <c r="A153" s="53">
        <v>311</v>
      </c>
      <c r="B153" s="85" t="s">
        <v>349</v>
      </c>
      <c r="C153" s="50" t="s">
        <v>350</v>
      </c>
      <c r="D153" s="51">
        <f t="shared" ref="D153:E153" si="37">SUM(D154:D157)</f>
        <v>790704.3</v>
      </c>
      <c r="E153" s="51">
        <f t="shared" si="37"/>
        <v>910472.5</v>
      </c>
      <c r="F153" s="52">
        <f t="shared" si="31"/>
        <v>115.14702778269954</v>
      </c>
    </row>
    <row r="154" spans="1:6" ht="12.75" customHeight="1" x14ac:dyDescent="0.2">
      <c r="A154" s="53">
        <v>3111</v>
      </c>
      <c r="B154" s="85" t="s">
        <v>351</v>
      </c>
      <c r="C154" s="50" t="s">
        <v>352</v>
      </c>
      <c r="D154" s="242">
        <v>790704.3</v>
      </c>
      <c r="E154" s="242">
        <v>910472.5</v>
      </c>
      <c r="F154" s="52">
        <f t="shared" si="31"/>
        <v>115.14702778269954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35709.35</v>
      </c>
      <c r="E158" s="242">
        <v>41345.51</v>
      </c>
      <c r="F158" s="52">
        <f t="shared" si="31"/>
        <v>115.78342926992511</v>
      </c>
    </row>
    <row r="159" spans="1:6" ht="12.75" customHeight="1" x14ac:dyDescent="0.2">
      <c r="A159" s="53">
        <v>313</v>
      </c>
      <c r="B159" s="85" t="s">
        <v>361</v>
      </c>
      <c r="C159" s="50" t="s">
        <v>362</v>
      </c>
      <c r="D159" s="51">
        <f t="shared" ref="D159:E159" si="38">SUM(D160:D162)</f>
        <v>130210.86</v>
      </c>
      <c r="E159" s="51">
        <f t="shared" si="38"/>
        <v>148302.1</v>
      </c>
      <c r="F159" s="52">
        <f t="shared" si="31"/>
        <v>113.89380271353711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130172.4</v>
      </c>
      <c r="E161" s="242">
        <v>148274.15</v>
      </c>
      <c r="F161" s="52">
        <f t="shared" si="31"/>
        <v>113.90598160593181</v>
      </c>
    </row>
    <row r="162" spans="1:6" ht="12.75" customHeight="1" x14ac:dyDescent="0.2">
      <c r="A162" s="53">
        <v>3133</v>
      </c>
      <c r="B162" s="85" t="s">
        <v>366</v>
      </c>
      <c r="C162" s="50" t="s">
        <v>367</v>
      </c>
      <c r="D162" s="242">
        <v>38.46</v>
      </c>
      <c r="E162" s="242">
        <v>27.95</v>
      </c>
      <c r="F162" s="52">
        <f t="shared" si="31"/>
        <v>72.672906916276645</v>
      </c>
    </row>
    <row r="163" spans="1:6" ht="12.75" customHeight="1" x14ac:dyDescent="0.2">
      <c r="A163" s="53">
        <v>32</v>
      </c>
      <c r="B163" s="85" t="s">
        <v>368</v>
      </c>
      <c r="C163" s="50" t="s">
        <v>369</v>
      </c>
      <c r="D163" s="51">
        <f t="shared" ref="D163:E163" si="39">D164+D169+D177+D187+D188</f>
        <v>134606.43</v>
      </c>
      <c r="E163" s="51">
        <f t="shared" si="39"/>
        <v>200888.9</v>
      </c>
      <c r="F163" s="52">
        <f t="shared" si="31"/>
        <v>149.24168184239045</v>
      </c>
    </row>
    <row r="164" spans="1:6" ht="12.75" customHeight="1" x14ac:dyDescent="0.2">
      <c r="A164" s="53">
        <v>321</v>
      </c>
      <c r="B164" s="85" t="s">
        <v>370</v>
      </c>
      <c r="C164" s="50" t="s">
        <v>371</v>
      </c>
      <c r="D164" s="51">
        <f t="shared" ref="D164:E164" si="40">SUM(D165:D168)</f>
        <v>37961.310000000005</v>
      </c>
      <c r="E164" s="51">
        <f t="shared" si="40"/>
        <v>30512.38</v>
      </c>
      <c r="F164" s="52">
        <f t="shared" si="31"/>
        <v>80.377573903534937</v>
      </c>
    </row>
    <row r="165" spans="1:6" ht="12.75" customHeight="1" x14ac:dyDescent="0.2">
      <c r="A165" s="53">
        <v>3211</v>
      </c>
      <c r="B165" s="85" t="s">
        <v>372</v>
      </c>
      <c r="C165" s="50" t="s">
        <v>373</v>
      </c>
      <c r="D165" s="242">
        <v>10668.25</v>
      </c>
      <c r="E165" s="242">
        <v>7091.01</v>
      </c>
      <c r="F165" s="52">
        <f t="shared" si="31"/>
        <v>66.468352353947452</v>
      </c>
    </row>
    <row r="166" spans="1:6" ht="12.75" customHeight="1" x14ac:dyDescent="0.2">
      <c r="A166" s="53">
        <v>3212</v>
      </c>
      <c r="B166" s="85" t="s">
        <v>374</v>
      </c>
      <c r="C166" s="50" t="s">
        <v>375</v>
      </c>
      <c r="D166" s="242">
        <v>21908.7</v>
      </c>
      <c r="E166" s="242">
        <v>19515.169999999998</v>
      </c>
      <c r="F166" s="52">
        <f t="shared" si="31"/>
        <v>89.074979346104499</v>
      </c>
    </row>
    <row r="167" spans="1:6" ht="12.75" customHeight="1" x14ac:dyDescent="0.2">
      <c r="A167" s="53">
        <v>3213</v>
      </c>
      <c r="B167" s="85" t="s">
        <v>376</v>
      </c>
      <c r="C167" s="50" t="s">
        <v>377</v>
      </c>
      <c r="D167" s="242">
        <v>5131.92</v>
      </c>
      <c r="E167" s="242">
        <v>2905</v>
      </c>
      <c r="F167" s="52">
        <f t="shared" si="31"/>
        <v>56.606494255561266</v>
      </c>
    </row>
    <row r="168" spans="1:6" ht="12.75" customHeight="1" x14ac:dyDescent="0.2">
      <c r="A168" s="53">
        <v>3214</v>
      </c>
      <c r="B168" s="85" t="s">
        <v>378</v>
      </c>
      <c r="C168" s="50" t="s">
        <v>379</v>
      </c>
      <c r="D168" s="242">
        <v>252.44</v>
      </c>
      <c r="E168" s="242">
        <v>1001.2</v>
      </c>
      <c r="F168" s="52">
        <f t="shared" si="31"/>
        <v>396.60909523054983</v>
      </c>
    </row>
    <row r="169" spans="1:6" ht="12.75" customHeight="1" x14ac:dyDescent="0.2">
      <c r="A169" s="53">
        <v>322</v>
      </c>
      <c r="B169" s="85" t="s">
        <v>380</v>
      </c>
      <c r="C169" s="50" t="s">
        <v>381</v>
      </c>
      <c r="D169" s="51">
        <f t="shared" ref="D169:E169" si="41">SUM(D170:D176)</f>
        <v>59879.85</v>
      </c>
      <c r="E169" s="51">
        <f t="shared" si="41"/>
        <v>125937.99</v>
      </c>
      <c r="F169" s="52">
        <f t="shared" si="31"/>
        <v>210.31781141736329</v>
      </c>
    </row>
    <row r="170" spans="1:6" ht="12.75" customHeight="1" x14ac:dyDescent="0.2">
      <c r="A170" s="53">
        <v>3221</v>
      </c>
      <c r="B170" s="85" t="s">
        <v>382</v>
      </c>
      <c r="C170" s="50" t="s">
        <v>383</v>
      </c>
      <c r="D170" s="242">
        <v>8557.0499999999993</v>
      </c>
      <c r="E170" s="242">
        <v>13086.92</v>
      </c>
      <c r="F170" s="52">
        <f t="shared" si="31"/>
        <v>152.93728562997762</v>
      </c>
    </row>
    <row r="171" spans="1:6" ht="12.75" customHeight="1" x14ac:dyDescent="0.2">
      <c r="A171" s="53">
        <v>3222</v>
      </c>
      <c r="B171" s="85" t="s">
        <v>384</v>
      </c>
      <c r="C171" s="50" t="s">
        <v>385</v>
      </c>
      <c r="D171" s="242">
        <v>15783.9</v>
      </c>
      <c r="E171" s="242">
        <v>78849.789999999994</v>
      </c>
      <c r="F171" s="52">
        <f t="shared" si="31"/>
        <v>499.5583474299761</v>
      </c>
    </row>
    <row r="172" spans="1:6" ht="12.75" customHeight="1" x14ac:dyDescent="0.2">
      <c r="A172" s="53">
        <v>3223</v>
      </c>
      <c r="B172" s="85" t="s">
        <v>386</v>
      </c>
      <c r="C172" s="50" t="s">
        <v>387</v>
      </c>
      <c r="D172" s="242">
        <v>29305.360000000001</v>
      </c>
      <c r="E172" s="242">
        <v>29618.92</v>
      </c>
      <c r="F172" s="52">
        <f t="shared" si="31"/>
        <v>101.06997491243921</v>
      </c>
    </row>
    <row r="173" spans="1:6" ht="12.75" customHeight="1" x14ac:dyDescent="0.2">
      <c r="A173" s="53">
        <v>3224</v>
      </c>
      <c r="B173" s="85" t="s">
        <v>388</v>
      </c>
      <c r="C173" s="50" t="s">
        <v>389</v>
      </c>
      <c r="D173" s="242">
        <v>3044.8</v>
      </c>
      <c r="E173" s="242">
        <v>2031.69</v>
      </c>
      <c r="F173" s="52">
        <f t="shared" si="31"/>
        <v>66.726550183920125</v>
      </c>
    </row>
    <row r="174" spans="1:6" ht="12.75" customHeight="1" x14ac:dyDescent="0.2">
      <c r="A174" s="53">
        <v>3225</v>
      </c>
      <c r="B174" s="85" t="s">
        <v>390</v>
      </c>
      <c r="C174" s="50" t="s">
        <v>391</v>
      </c>
      <c r="D174" s="242">
        <v>2156.36</v>
      </c>
      <c r="E174" s="242">
        <v>1270.32</v>
      </c>
      <c r="F174" s="52">
        <f t="shared" si="31"/>
        <v>58.910386020887039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1032.3800000000001</v>
      </c>
      <c r="E176" s="242">
        <v>1080.3499999999999</v>
      </c>
      <c r="F176" s="52">
        <f t="shared" si="31"/>
        <v>104.64654487688641</v>
      </c>
    </row>
    <row r="177" spans="1:6" ht="12.75" customHeight="1" x14ac:dyDescent="0.2">
      <c r="A177" s="53">
        <v>323</v>
      </c>
      <c r="B177" s="85" t="s">
        <v>396</v>
      </c>
      <c r="C177" s="50" t="s">
        <v>397</v>
      </c>
      <c r="D177" s="51">
        <f t="shared" ref="D177:E177" si="42">SUM(D178:D186)</f>
        <v>26575.429999999993</v>
      </c>
      <c r="E177" s="51">
        <f t="shared" si="42"/>
        <v>33723.46</v>
      </c>
      <c r="F177" s="52">
        <f t="shared" si="31"/>
        <v>126.89713769447948</v>
      </c>
    </row>
    <row r="178" spans="1:6" ht="12.75" customHeight="1" x14ac:dyDescent="0.2">
      <c r="A178" s="53">
        <v>3231</v>
      </c>
      <c r="B178" s="85" t="s">
        <v>398</v>
      </c>
      <c r="C178" s="50" t="s">
        <v>399</v>
      </c>
      <c r="D178" s="242">
        <v>6632.26</v>
      </c>
      <c r="E178" s="242">
        <v>7574.46</v>
      </c>
      <c r="F178" s="52">
        <f t="shared" si="31"/>
        <v>114.20631881138557</v>
      </c>
    </row>
    <row r="179" spans="1:6" ht="12.75" customHeight="1" x14ac:dyDescent="0.2">
      <c r="A179" s="53">
        <v>3232</v>
      </c>
      <c r="B179" s="85" t="s">
        <v>400</v>
      </c>
      <c r="C179" s="50" t="s">
        <v>401</v>
      </c>
      <c r="D179" s="242">
        <v>6082.38</v>
      </c>
      <c r="E179" s="242">
        <v>9341.27</v>
      </c>
      <c r="F179" s="52">
        <f t="shared" si="31"/>
        <v>153.57919104034934</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2514.65</v>
      </c>
      <c r="E181" s="242">
        <v>2404.1</v>
      </c>
      <c r="F181" s="52">
        <f t="shared" si="31"/>
        <v>95.603761954944019</v>
      </c>
    </row>
    <row r="182" spans="1:6" ht="12.75" customHeight="1" x14ac:dyDescent="0.2">
      <c r="A182" s="53">
        <v>3235</v>
      </c>
      <c r="B182" s="85" t="s">
        <v>406</v>
      </c>
      <c r="C182" s="50" t="s">
        <v>407</v>
      </c>
      <c r="D182" s="242">
        <v>2233.59</v>
      </c>
      <c r="E182" s="242">
        <v>2303.2800000000002</v>
      </c>
      <c r="F182" s="52">
        <f t="shared" si="31"/>
        <v>103.12008918378038</v>
      </c>
    </row>
    <row r="183" spans="1:6" ht="12.75" customHeight="1" x14ac:dyDescent="0.2">
      <c r="A183" s="53">
        <v>3236</v>
      </c>
      <c r="B183" s="85" t="s">
        <v>408</v>
      </c>
      <c r="C183" s="50" t="s">
        <v>409</v>
      </c>
      <c r="D183" s="242">
        <v>3625.99</v>
      </c>
      <c r="E183" s="242">
        <v>2751.39</v>
      </c>
      <c r="F183" s="52">
        <f t="shared" si="31"/>
        <v>75.879690787895171</v>
      </c>
    </row>
    <row r="184" spans="1:6" ht="12.75" customHeight="1" x14ac:dyDescent="0.2">
      <c r="A184" s="53">
        <v>3237</v>
      </c>
      <c r="B184" s="85" t="s">
        <v>410</v>
      </c>
      <c r="C184" s="50" t="s">
        <v>411</v>
      </c>
      <c r="D184" s="242">
        <v>0</v>
      </c>
      <c r="E184" s="242">
        <v>914.49</v>
      </c>
      <c r="F184" s="52" t="str">
        <f t="shared" si="31"/>
        <v>-</v>
      </c>
    </row>
    <row r="185" spans="1:6" ht="12.75" customHeight="1" x14ac:dyDescent="0.2">
      <c r="A185" s="53">
        <v>3238</v>
      </c>
      <c r="B185" s="85" t="s">
        <v>412</v>
      </c>
      <c r="C185" s="50" t="s">
        <v>413</v>
      </c>
      <c r="D185" s="242">
        <v>3480.92</v>
      </c>
      <c r="E185" s="242">
        <v>3545.61</v>
      </c>
      <c r="F185" s="52">
        <f t="shared" si="31"/>
        <v>101.85841674040196</v>
      </c>
    </row>
    <row r="186" spans="1:6" ht="12.75" customHeight="1" x14ac:dyDescent="0.2">
      <c r="A186" s="53">
        <v>3239</v>
      </c>
      <c r="B186" s="85" t="s">
        <v>414</v>
      </c>
      <c r="C186" s="50" t="s">
        <v>415</v>
      </c>
      <c r="D186" s="242">
        <v>2005.64</v>
      </c>
      <c r="E186" s="242">
        <v>4888.8599999999997</v>
      </c>
      <c r="F186" s="52">
        <f t="shared" si="31"/>
        <v>243.75560918210644</v>
      </c>
    </row>
    <row r="187" spans="1:6" ht="12.75" customHeight="1" x14ac:dyDescent="0.2">
      <c r="A187" s="53">
        <v>324</v>
      </c>
      <c r="B187" s="85" t="s">
        <v>416</v>
      </c>
      <c r="C187" s="50" t="s">
        <v>417</v>
      </c>
      <c r="D187" s="242">
        <v>2431.2199999999998</v>
      </c>
      <c r="E187" s="242">
        <v>2436</v>
      </c>
      <c r="F187" s="52">
        <f t="shared" si="31"/>
        <v>100.19660910982964</v>
      </c>
    </row>
    <row r="188" spans="1:6" ht="12.75" customHeight="1" x14ac:dyDescent="0.2">
      <c r="A188" s="53">
        <v>329</v>
      </c>
      <c r="B188" s="85" t="s">
        <v>418</v>
      </c>
      <c r="C188" s="50" t="s">
        <v>419</v>
      </c>
      <c r="D188" s="51">
        <f t="shared" ref="D188:E188" si="43">SUM(D189:D195)</f>
        <v>7758.619999999999</v>
      </c>
      <c r="E188" s="51">
        <f t="shared" si="43"/>
        <v>8279.07</v>
      </c>
      <c r="F188" s="52">
        <f t="shared" si="31"/>
        <v>106.70802281849092</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v>1065.69</v>
      </c>
      <c r="F190" s="52" t="str">
        <f t="shared" si="31"/>
        <v>-</v>
      </c>
    </row>
    <row r="191" spans="1:6" ht="12.75" customHeight="1" x14ac:dyDescent="0.2">
      <c r="A191" s="53">
        <v>3293</v>
      </c>
      <c r="B191" s="85" t="s">
        <v>424</v>
      </c>
      <c r="C191" s="50" t="s">
        <v>425</v>
      </c>
      <c r="D191" s="242">
        <v>0</v>
      </c>
      <c r="E191" s="242">
        <v>0</v>
      </c>
      <c r="F191" s="52" t="str">
        <f t="shared" si="31"/>
        <v>-</v>
      </c>
    </row>
    <row r="192" spans="1:6" ht="12.75" customHeight="1" x14ac:dyDescent="0.2">
      <c r="A192" s="53">
        <v>3294</v>
      </c>
      <c r="B192" s="85" t="s">
        <v>426</v>
      </c>
      <c r="C192" s="50" t="s">
        <v>427</v>
      </c>
      <c r="D192" s="242">
        <v>172.54</v>
      </c>
      <c r="E192" s="242">
        <v>176.36</v>
      </c>
      <c r="F192" s="52">
        <f t="shared" si="31"/>
        <v>102.21397936710331</v>
      </c>
    </row>
    <row r="193" spans="1:6" ht="12.75" customHeight="1" x14ac:dyDescent="0.2">
      <c r="A193" s="53">
        <v>3295</v>
      </c>
      <c r="B193" s="85" t="s">
        <v>428</v>
      </c>
      <c r="C193" s="50" t="s">
        <v>429</v>
      </c>
      <c r="D193" s="242">
        <v>2963.04</v>
      </c>
      <c r="E193" s="242">
        <v>3328.86</v>
      </c>
      <c r="F193" s="52">
        <f t="shared" si="31"/>
        <v>112.34610400129597</v>
      </c>
    </row>
    <row r="194" spans="1:6" ht="12.75" customHeight="1" x14ac:dyDescent="0.2">
      <c r="A194" s="53" t="s">
        <v>430</v>
      </c>
      <c r="B194" s="85" t="s">
        <v>431</v>
      </c>
      <c r="C194" s="50" t="s">
        <v>430</v>
      </c>
      <c r="D194" s="242">
        <v>4064.64</v>
      </c>
      <c r="E194" s="242">
        <v>2297.35</v>
      </c>
      <c r="F194" s="52">
        <f t="shared" si="31"/>
        <v>56.520380648716738</v>
      </c>
    </row>
    <row r="195" spans="1:6" ht="12.75" customHeight="1" x14ac:dyDescent="0.2">
      <c r="A195" s="53">
        <v>3299</v>
      </c>
      <c r="B195" s="85" t="s">
        <v>432</v>
      </c>
      <c r="C195" s="50" t="s">
        <v>433</v>
      </c>
      <c r="D195" s="242">
        <v>558.4</v>
      </c>
      <c r="E195" s="242">
        <v>1410.81</v>
      </c>
      <c r="F195" s="52">
        <f t="shared" si="31"/>
        <v>252.65222063037251</v>
      </c>
    </row>
    <row r="196" spans="1:6" ht="12.75" customHeight="1" x14ac:dyDescent="0.2">
      <c r="A196" s="53">
        <v>34</v>
      </c>
      <c r="B196" s="232" t="s">
        <v>434</v>
      </c>
      <c r="C196" s="50" t="s">
        <v>435</v>
      </c>
      <c r="D196" s="51">
        <f t="shared" ref="D196:E196" si="44">D197+D202+D210</f>
        <v>3223.15</v>
      </c>
      <c r="E196" s="51">
        <f t="shared" si="44"/>
        <v>1319.95</v>
      </c>
      <c r="F196" s="52">
        <f t="shared" si="31"/>
        <v>40.952174115384018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3223.15</v>
      </c>
      <c r="E210" s="51">
        <f t="shared" si="47"/>
        <v>1319.95</v>
      </c>
      <c r="F210" s="52">
        <f t="shared" si="31"/>
        <v>40.952174115384018</v>
      </c>
    </row>
    <row r="211" spans="1:6" ht="12.75" customHeight="1" x14ac:dyDescent="0.2">
      <c r="A211" s="53">
        <v>3431</v>
      </c>
      <c r="B211" s="232" t="s">
        <v>464</v>
      </c>
      <c r="C211" s="50" t="s">
        <v>465</v>
      </c>
      <c r="D211" s="242">
        <v>614.64</v>
      </c>
      <c r="E211" s="242">
        <v>482.49</v>
      </c>
      <c r="F211" s="52">
        <f t="shared" si="31"/>
        <v>78.499609527528307</v>
      </c>
    </row>
    <row r="212" spans="1:6" ht="12.75" customHeight="1" x14ac:dyDescent="0.2">
      <c r="A212" s="53">
        <v>3432</v>
      </c>
      <c r="B212" s="85" t="s">
        <v>466</v>
      </c>
      <c r="C212" s="50" t="s">
        <v>467</v>
      </c>
      <c r="D212" s="242">
        <v>6.36</v>
      </c>
      <c r="E212" s="242"/>
      <c r="F212" s="52">
        <f t="shared" si="31"/>
        <v>0</v>
      </c>
    </row>
    <row r="213" spans="1:6" ht="12.75" customHeight="1" x14ac:dyDescent="0.2">
      <c r="A213" s="53">
        <v>3433</v>
      </c>
      <c r="B213" s="85" t="s">
        <v>468</v>
      </c>
      <c r="C213" s="50" t="s">
        <v>469</v>
      </c>
      <c r="D213" s="242">
        <v>2602.15</v>
      </c>
      <c r="E213" s="242">
        <v>837.46</v>
      </c>
      <c r="F213" s="52">
        <f t="shared" si="31"/>
        <v>32.18338681474934</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17888.240000000002</v>
      </c>
      <c r="E252" s="51">
        <f t="shared" si="63"/>
        <v>21570.28</v>
      </c>
      <c r="F252" s="52">
        <f t="shared" ref="F252:F258" si="64">IF(D252&lt;&gt;0,IF(E252/D252&gt;=100,"&gt;&gt;100",E252/D252*100),"-")</f>
        <v>120.58357893230411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17888.240000000002</v>
      </c>
      <c r="E259" s="51">
        <f t="shared" si="66"/>
        <v>21570.28</v>
      </c>
      <c r="F259" s="52">
        <f t="shared" ref="F259:F262" si="67">IF(D259&lt;&gt;0,IF(E259/D259&gt;=100,"&gt;&gt;100",E259/D259*100),"-")</f>
        <v>120.58357893230411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17888.240000000002</v>
      </c>
      <c r="E261" s="242">
        <v>21570.28</v>
      </c>
      <c r="F261" s="52">
        <f t="shared" si="67"/>
        <v>120.58357893230411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654.27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654.27</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654.27</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1112342.3299999998</v>
      </c>
      <c r="E289" s="51">
        <f t="shared" si="79"/>
        <v>1324553.51</v>
      </c>
      <c r="F289" s="52">
        <f t="shared" si="76"/>
        <v>119.07786607383719</v>
      </c>
    </row>
    <row r="290" spans="1:6" ht="12.75" customHeight="1" x14ac:dyDescent="0.2">
      <c r="A290" s="53" t="s">
        <v>607</v>
      </c>
      <c r="B290" s="85" t="s">
        <v>618</v>
      </c>
      <c r="C290" s="50" t="s">
        <v>619</v>
      </c>
      <c r="D290" s="51">
        <f>IF(D6&gt;=D289,D6-D289,0)</f>
        <v>30491.35999999987</v>
      </c>
      <c r="E290" s="51">
        <f>IF(E6&gt;=E289,E6-E289,0)</f>
        <v>2350.4399999999441</v>
      </c>
      <c r="F290" s="52">
        <f t="shared" si="76"/>
        <v>7.7085443220635428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1347.28</v>
      </c>
      <c r="E292" s="242">
        <v>544.5</v>
      </c>
      <c r="F292" s="52">
        <f t="shared" si="76"/>
        <v>40.414761593729587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944.9</v>
      </c>
      <c r="F294" s="52" t="str">
        <f t="shared" si="76"/>
        <v>-</v>
      </c>
    </row>
    <row r="295" spans="1:6" ht="24" x14ac:dyDescent="0.2">
      <c r="A295" s="53">
        <v>9661</v>
      </c>
      <c r="B295" s="85" t="s">
        <v>628</v>
      </c>
      <c r="C295" s="50" t="s">
        <v>629</v>
      </c>
      <c r="D295" s="242">
        <v>0</v>
      </c>
      <c r="E295" s="242">
        <v>944.9</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34498.39</v>
      </c>
      <c r="E350" s="51">
        <f t="shared" si="95"/>
        <v>26988.22</v>
      </c>
      <c r="F350" s="52">
        <f t="shared" si="81"/>
        <v>78.230375388532622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34498.39</v>
      </c>
      <c r="E363" s="51">
        <f t="shared" si="99"/>
        <v>26988.22</v>
      </c>
      <c r="F363" s="52">
        <f t="shared" si="81"/>
        <v>78.230375388532622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13688.439999999999</v>
      </c>
      <c r="E369" s="51">
        <f t="shared" si="101"/>
        <v>5082.4799999999996</v>
      </c>
      <c r="F369" s="52">
        <f t="shared" si="81"/>
        <v>37.12972405913311</v>
      </c>
    </row>
    <row r="370" spans="1:6" ht="12.75" customHeight="1" x14ac:dyDescent="0.2">
      <c r="A370" s="53">
        <v>4221</v>
      </c>
      <c r="B370" s="85" t="s">
        <v>673</v>
      </c>
      <c r="C370" s="50" t="s">
        <v>765</v>
      </c>
      <c r="D370" s="242">
        <v>3305.64</v>
      </c>
      <c r="E370" s="242">
        <v>5082.4799999999996</v>
      </c>
      <c r="F370" s="52">
        <f t="shared" si="81"/>
        <v>153.75176970268993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10382.799999999999</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20809.95</v>
      </c>
      <c r="E383" s="51">
        <f t="shared" si="103"/>
        <v>21905.74</v>
      </c>
      <c r="F383" s="52">
        <f t="shared" si="81"/>
        <v>105.26570222417642</v>
      </c>
    </row>
    <row r="384" spans="1:6" ht="12.75" customHeight="1" x14ac:dyDescent="0.2">
      <c r="A384" s="53">
        <v>4241</v>
      </c>
      <c r="B384" s="85" t="s">
        <v>782</v>
      </c>
      <c r="C384" s="50" t="s">
        <v>783</v>
      </c>
      <c r="D384" s="242">
        <v>20809.95</v>
      </c>
      <c r="E384" s="242">
        <v>21905.74</v>
      </c>
      <c r="F384" s="52">
        <f t="shared" si="81"/>
        <v>105.26570222417642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34498.39</v>
      </c>
      <c r="E408" s="51">
        <f t="shared" si="111"/>
        <v>26988.22</v>
      </c>
      <c r="F408" s="52">
        <f t="shared" si="81"/>
        <v>78.230375388532622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404</v>
      </c>
      <c r="E410" s="242">
        <v>3608.25</v>
      </c>
      <c r="F410" s="52">
        <f t="shared" si="81"/>
        <v>893.13118811881191</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1142833.6899999997</v>
      </c>
      <c r="E412" s="51">
        <f>E6+E298</f>
        <v>1326903.95</v>
      </c>
      <c r="F412" s="52">
        <f t="shared" si="81"/>
        <v>116.10647827506733</v>
      </c>
    </row>
    <row r="413" spans="1:6" ht="12.75" customHeight="1" x14ac:dyDescent="0.2">
      <c r="A413" s="53" t="s">
        <v>607</v>
      </c>
      <c r="B413" s="85" t="s">
        <v>830</v>
      </c>
      <c r="C413" s="50" t="s">
        <v>831</v>
      </c>
      <c r="D413" s="51">
        <f t="shared" ref="D413:E413" si="112">D289+D350</f>
        <v>1146840.7199999997</v>
      </c>
      <c r="E413" s="51">
        <f t="shared" si="112"/>
        <v>1351541.73</v>
      </c>
      <c r="F413" s="52">
        <f t="shared" si="81"/>
        <v>117.84912293661847</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4007.0300000000279</v>
      </c>
      <c r="E415" s="51">
        <f t="shared" si="114"/>
        <v>24637.780000000028</v>
      </c>
      <c r="F415" s="52">
        <f t="shared" si="81"/>
        <v>614.86387673663182</v>
      </c>
    </row>
    <row r="416" spans="1:6" ht="12.75" customHeight="1" x14ac:dyDescent="0.2">
      <c r="A416" s="60" t="s">
        <v>836</v>
      </c>
      <c r="B416" s="232" t="s">
        <v>837</v>
      </c>
      <c r="C416" s="61" t="s">
        <v>838</v>
      </c>
      <c r="D416" s="51">
        <f t="shared" ref="D416:E416" si="115">IF(D292-D293+D409-D410&gt;=0,D292-D293+D409-D410,0)</f>
        <v>943.28</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3063.75</v>
      </c>
      <c r="F417" s="52" t="str">
        <f t="shared" si="81"/>
        <v>-</v>
      </c>
    </row>
    <row r="418" spans="1:6" ht="12.75" customHeight="1" x14ac:dyDescent="0.2">
      <c r="A418" s="55" t="s">
        <v>841</v>
      </c>
      <c r="B418" s="233" t="s">
        <v>842</v>
      </c>
      <c r="C418" s="56" t="s">
        <v>843</v>
      </c>
      <c r="D418" s="62">
        <f t="shared" ref="D418:E418" si="117">D294+D411</f>
        <v>0</v>
      </c>
      <c r="E418" s="62">
        <f t="shared" si="117"/>
        <v>944.9</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1142833.6899999997</v>
      </c>
      <c r="E639" s="51">
        <f t="shared" si="180"/>
        <v>1326903.95</v>
      </c>
      <c r="F639" s="52">
        <f t="shared" si="119"/>
        <v>116.10647827506733</v>
      </c>
    </row>
    <row r="640" spans="1:6" ht="12.75" customHeight="1" x14ac:dyDescent="0.2">
      <c r="A640" s="53" t="s">
        <v>607</v>
      </c>
      <c r="B640" s="85" t="s">
        <v>1276</v>
      </c>
      <c r="C640" s="50" t="s">
        <v>1277</v>
      </c>
      <c r="D640" s="51">
        <f t="shared" ref="D640:E640" si="181">D413+D528</f>
        <v>1146840.7199999997</v>
      </c>
      <c r="E640" s="51">
        <f t="shared" si="181"/>
        <v>1351541.73</v>
      </c>
      <c r="F640" s="52">
        <f t="shared" si="119"/>
        <v>117.84912293661847</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4007.0300000000279</v>
      </c>
      <c r="E642" s="51">
        <f t="shared" si="183"/>
        <v>24637.780000000028</v>
      </c>
      <c r="F642" s="52">
        <f t="shared" si="119"/>
        <v>614.86387673663182</v>
      </c>
    </row>
    <row r="643" spans="1:6" ht="24" x14ac:dyDescent="0.2">
      <c r="A643" s="60" t="s">
        <v>1282</v>
      </c>
      <c r="B643" s="85" t="s">
        <v>1283</v>
      </c>
      <c r="C643" s="61" t="s">
        <v>1282</v>
      </c>
      <c r="D643" s="51">
        <f t="shared" ref="D643:E643" si="184">IF(D416-D417+D637-D638&gt;=0,D416-D417+D637-D638,0)</f>
        <v>943.28</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3063.75</v>
      </c>
      <c r="F644" s="52" t="str">
        <f t="shared" si="119"/>
        <v>-</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3063.7500000000282</v>
      </c>
      <c r="E646" s="51">
        <f t="shared" si="187"/>
        <v>27701.530000000028</v>
      </c>
      <c r="F646" s="52">
        <f t="shared" si="119"/>
        <v>904.17070583434588</v>
      </c>
    </row>
    <row r="647" spans="1:6" ht="24" x14ac:dyDescent="0.2">
      <c r="A647" s="55" t="s">
        <v>1290</v>
      </c>
      <c r="B647" s="233" t="s">
        <v>1291</v>
      </c>
      <c r="C647" s="56" t="s">
        <v>1290</v>
      </c>
      <c r="D647" s="243">
        <v>81840.259999999995</v>
      </c>
      <c r="E647" s="243">
        <v>95550.6</v>
      </c>
      <c r="F647" s="57">
        <f t="shared" si="119"/>
        <v>116.75256163653441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28872.55</v>
      </c>
      <c r="E649" s="242">
        <v>10778.34</v>
      </c>
      <c r="F649" s="52">
        <f t="shared" ref="F649:F724" si="188">IF(D649&lt;&gt;0,IF(E649/D649&gt;=100,"&gt;&gt;100",E649/D649*100),"-")</f>
        <v>37.330751873319123</v>
      </c>
    </row>
    <row r="650" spans="1:6" ht="12.75" customHeight="1" x14ac:dyDescent="0.2">
      <c r="A650" s="53" t="s">
        <v>1295</v>
      </c>
      <c r="B650" s="85" t="s">
        <v>1296</v>
      </c>
      <c r="C650" s="50" t="s">
        <v>1295</v>
      </c>
      <c r="D650" s="242">
        <v>122580.78</v>
      </c>
      <c r="E650" s="242">
        <v>187957.56</v>
      </c>
      <c r="F650" s="52">
        <f t="shared" si="188"/>
        <v>153.33363028037513</v>
      </c>
    </row>
    <row r="651" spans="1:6" ht="12.75" customHeight="1" x14ac:dyDescent="0.2">
      <c r="A651" s="53" t="s">
        <v>1297</v>
      </c>
      <c r="B651" s="85" t="s">
        <v>1298</v>
      </c>
      <c r="C651" s="50" t="s">
        <v>1297</v>
      </c>
      <c r="D651" s="242">
        <v>140674.99</v>
      </c>
      <c r="E651" s="242">
        <v>184886.98</v>
      </c>
      <c r="F651" s="52">
        <f t="shared" si="188"/>
        <v>131.42846500291205</v>
      </c>
    </row>
    <row r="652" spans="1:6" ht="24" x14ac:dyDescent="0.2">
      <c r="A652" s="53">
        <v>11</v>
      </c>
      <c r="B652" s="85" t="s">
        <v>1299</v>
      </c>
      <c r="C652" s="50" t="s">
        <v>1300</v>
      </c>
      <c r="D652" s="51">
        <f t="shared" ref="D652:E652" si="189">+D649+D650-D651</f>
        <v>10778.339999999997</v>
      </c>
      <c r="E652" s="51">
        <f t="shared" si="189"/>
        <v>13848.919999999984</v>
      </c>
      <c r="F652" s="52">
        <f t="shared" si="188"/>
        <v>128.4884314282161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74</v>
      </c>
      <c r="E654" s="262">
        <v>66</v>
      </c>
      <c r="F654" s="52">
        <f t="shared" si="188"/>
        <v>89.189189189189193</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44</v>
      </c>
      <c r="E656" s="262">
        <v>44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263.45</v>
      </c>
      <c r="E670" s="242">
        <v>260</v>
      </c>
      <c r="F670" s="52">
        <f t="shared" si="188"/>
        <v>98.690453596507879</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948591.56</v>
      </c>
      <c r="E675" s="242">
        <v>1133878.1499999999</v>
      </c>
      <c r="F675" s="52">
        <f t="shared" si="188"/>
        <v>119.53281030668246</v>
      </c>
    </row>
    <row r="676" spans="1:6" ht="24" x14ac:dyDescent="0.2">
      <c r="A676" s="53">
        <v>63613</v>
      </c>
      <c r="B676" s="232" t="s">
        <v>1348</v>
      </c>
      <c r="C676" s="50" t="s">
        <v>1349</v>
      </c>
      <c r="D676" s="242">
        <v>45.13</v>
      </c>
      <c r="E676" s="242">
        <v>50</v>
      </c>
      <c r="F676" s="52">
        <f t="shared" si="188"/>
        <v>110.79104808331486</v>
      </c>
    </row>
    <row r="677" spans="1:6" ht="24" x14ac:dyDescent="0.2">
      <c r="A677" s="53">
        <v>63622</v>
      </c>
      <c r="B677" s="232" t="s">
        <v>1350</v>
      </c>
      <c r="C677" s="50" t="s">
        <v>1351</v>
      </c>
      <c r="D677" s="242">
        <v>19963.21</v>
      </c>
      <c r="E677" s="242">
        <v>20997.32</v>
      </c>
      <c r="F677" s="52">
        <f t="shared" si="188"/>
        <v>105.18007875486958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1915.8</v>
      </c>
      <c r="E717" s="242">
        <v>0</v>
      </c>
      <c r="F717" s="52">
        <f t="shared" si="188"/>
        <v>0</v>
      </c>
    </row>
    <row r="718" spans="1:6" ht="12.75" customHeight="1" x14ac:dyDescent="0.2">
      <c r="A718" s="53">
        <v>32121</v>
      </c>
      <c r="B718" s="85" t="s">
        <v>1414</v>
      </c>
      <c r="C718" s="50" t="s">
        <v>1415</v>
      </c>
      <c r="D718" s="242">
        <v>21908.7</v>
      </c>
      <c r="E718" s="242">
        <v>19515.169999999998</v>
      </c>
      <c r="F718" s="52">
        <f t="shared" si="188"/>
        <v>89.074979346104499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2592.08</v>
      </c>
      <c r="E720" s="242">
        <v>2751.39</v>
      </c>
      <c r="F720" s="52">
        <f t="shared" si="188"/>
        <v>106.14602944353568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914.49</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17888.240000000002</v>
      </c>
      <c r="E828" s="242">
        <v>21570.28</v>
      </c>
      <c r="F828" s="52">
        <f t="shared" si="190"/>
        <v>120.58357893230411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6" workbookViewId="0">
      <selection activeCell="A255" sqref="A255:XFD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1373587.6300000001</v>
      </c>
      <c r="E6" s="229">
        <f t="shared" si="0"/>
        <v>1335083.67</v>
      </c>
      <c r="F6" s="230">
        <f t="shared" ref="F6:F260" si="1">IF(D6&gt;0,IF(E6/D6&gt;=100,"&gt;&gt;100",E6/D6*100),"-")</f>
        <v>97.196832647655668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1274918.1200000001</v>
      </c>
      <c r="E7" s="104">
        <f t="shared" si="2"/>
        <v>1217768.44</v>
      </c>
      <c r="F7" s="93">
        <f t="shared" si="1"/>
        <v>95.517384285039412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1274918.1200000001</v>
      </c>
      <c r="E12" s="104">
        <f t="shared" si="3"/>
        <v>1217768.44</v>
      </c>
      <c r="F12" s="93">
        <f t="shared" si="1"/>
        <v>95.517384285039412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1188271.9600000002</v>
      </c>
      <c r="E13" s="104">
        <f t="shared" si="4"/>
        <v>1167327.1100000001</v>
      </c>
      <c r="F13" s="93">
        <f t="shared" si="1"/>
        <v>98.237368994215757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1675587.87</v>
      </c>
      <c r="E15" s="247">
        <v>1675587.87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487315.91</v>
      </c>
      <c r="E18" s="247">
        <v>508260.76</v>
      </c>
      <c r="F18" s="93">
        <f t="shared" si="1"/>
        <v>104.29800250108805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25792.739999999991</v>
      </c>
      <c r="E19" s="104">
        <f t="shared" si="5"/>
        <v>28735.899999999994</v>
      </c>
      <c r="F19" s="93">
        <f t="shared" si="1"/>
        <v>111.41080784747959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163128.43</v>
      </c>
      <c r="E20" s="247">
        <v>215729.67</v>
      </c>
      <c r="F20" s="93">
        <f t="shared" si="1"/>
        <v>132.24529286525961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10382.799999999999</v>
      </c>
      <c r="E22" s="247">
        <v>10382.799999999999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147718.49</v>
      </c>
      <c r="E28" s="247">
        <v>197376.57</v>
      </c>
      <c r="F28" s="93">
        <f t="shared" si="1"/>
        <v>133.61669889801883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59255.020000000004</v>
      </c>
      <c r="E35" s="104">
        <f t="shared" si="7"/>
        <v>20107.03</v>
      </c>
      <c r="F35" s="93">
        <f t="shared" si="1"/>
        <v>33.933040609892629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79035.100000000006</v>
      </c>
      <c r="E36" s="247">
        <v>60523.94</v>
      </c>
      <c r="F36" s="93">
        <f t="shared" si="1"/>
        <v>76.578558134297296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19780.080000000002</v>
      </c>
      <c r="E40" s="247">
        <v>40416.910000000003</v>
      </c>
      <c r="F40" s="93">
        <f t="shared" si="1"/>
        <v>204.33137783062554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1598.4</v>
      </c>
      <c r="E45" s="104">
        <f t="shared" si="9"/>
        <v>1598.4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771.4</v>
      </c>
      <c r="E47" s="247">
        <v>771.4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827</v>
      </c>
      <c r="E48" s="247">
        <v>827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44158.85</v>
      </c>
      <c r="E54" s="247">
        <v>45429.17</v>
      </c>
      <c r="F54" s="93">
        <f t="shared" si="1"/>
        <v>102.87670534898442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44158.85</v>
      </c>
      <c r="E55" s="247">
        <v>45429.17</v>
      </c>
      <c r="F55" s="93">
        <f t="shared" si="1"/>
        <v>102.87670534898442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98669.51</v>
      </c>
      <c r="E68" s="104">
        <f t="shared" si="13"/>
        <v>117315.23000000001</v>
      </c>
      <c r="F68" s="93">
        <f t="shared" si="1"/>
        <v>118.89714461944729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10778.34</v>
      </c>
      <c r="E69" s="104">
        <f t="shared" si="14"/>
        <v>13848.92</v>
      </c>
      <c r="F69" s="93">
        <f t="shared" si="1"/>
        <v>128.48843142821622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10778.34</v>
      </c>
      <c r="E70" s="104">
        <f t="shared" si="15"/>
        <v>13683.74</v>
      </c>
      <c r="F70" s="93">
        <f t="shared" si="1"/>
        <v>126.95591343379407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10778.34</v>
      </c>
      <c r="E72" s="247">
        <v>13683.74</v>
      </c>
      <c r="F72" s="93">
        <f t="shared" si="1"/>
        <v>126.95591343379407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165.18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5493.2</v>
      </c>
      <c r="E78" s="104">
        <f>E79+SUM(E82:E84)-E85+E86</f>
        <v>6972.8</v>
      </c>
      <c r="F78" s="93">
        <f t="shared" si="1"/>
        <v>126.9351197844608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5493.2</v>
      </c>
      <c r="E86" s="247">
        <v>6972.8</v>
      </c>
      <c r="F86" s="93">
        <f t="shared" si="1"/>
        <v>126.9351197844608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557.71</v>
      </c>
      <c r="E146" s="104">
        <f t="shared" si="26"/>
        <v>942.91</v>
      </c>
      <c r="F146" s="93">
        <f t="shared" si="1"/>
        <v>169.06815369995155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557.71</v>
      </c>
      <c r="E160" s="247">
        <v>942.91</v>
      </c>
      <c r="F160" s="93">
        <f t="shared" si="1"/>
        <v>169.06815369995155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81840.259999999995</v>
      </c>
      <c r="E170" s="104">
        <f t="shared" si="29"/>
        <v>95550.6</v>
      </c>
      <c r="F170" s="93">
        <f t="shared" si="1"/>
        <v>116.75256163653441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81840.259999999995</v>
      </c>
      <c r="E173" s="247">
        <v>95550.6</v>
      </c>
      <c r="F173" s="93">
        <f t="shared" si="1"/>
        <v>116.75256163653441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1373587.6300000001</v>
      </c>
      <c r="E175" s="104">
        <f t="shared" si="30"/>
        <v>1335083.67</v>
      </c>
      <c r="F175" s="93">
        <f t="shared" si="1"/>
        <v>97.196832647655668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101175.44</v>
      </c>
      <c r="E176" s="104">
        <f t="shared" si="31"/>
        <v>144071.86000000002</v>
      </c>
      <c r="F176" s="93">
        <f t="shared" si="1"/>
        <v>142.39805628717801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101175.44</v>
      </c>
      <c r="E177" s="104">
        <f t="shared" si="32"/>
        <v>143822.69</v>
      </c>
      <c r="F177" s="93">
        <f t="shared" si="1"/>
        <v>142.1517811041889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81840.259999999995</v>
      </c>
      <c r="E178" s="247">
        <v>103056.78</v>
      </c>
      <c r="F178" s="93">
        <f t="shared" si="1"/>
        <v>125.9243066920853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13664.8</v>
      </c>
      <c r="E179" s="247">
        <v>34390.620000000003</v>
      </c>
      <c r="F179" s="93">
        <f t="shared" si="1"/>
        <v>251.67305778350214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64.97</v>
      </c>
      <c r="E180" s="104">
        <f t="shared" si="33"/>
        <v>1.66</v>
      </c>
      <c r="F180" s="93">
        <f t="shared" si="1"/>
        <v>2.5550253963367706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64.97</v>
      </c>
      <c r="E183" s="247">
        <v>1.66</v>
      </c>
      <c r="F183" s="93">
        <f t="shared" si="1"/>
        <v>2.5550253963367706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5605.41</v>
      </c>
      <c r="E188" s="247">
        <v>6373.63</v>
      </c>
      <c r="F188" s="93">
        <f t="shared" si="1"/>
        <v>113.7049743016122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249.17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1272412.1900000002</v>
      </c>
      <c r="E237" s="104">
        <f t="shared" si="41"/>
        <v>1191011.8099999998</v>
      </c>
      <c r="F237" s="93">
        <f t="shared" si="1"/>
        <v>93.602672102661927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1274918.1200000001</v>
      </c>
      <c r="E238" s="104">
        <f t="shared" si="42"/>
        <v>1217768.44</v>
      </c>
      <c r="F238" s="93">
        <f t="shared" si="1"/>
        <v>95.517384285039412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1274918.1200000001</v>
      </c>
      <c r="E239" s="104">
        <f t="shared" si="43"/>
        <v>1217768.44</v>
      </c>
      <c r="F239" s="93">
        <f t="shared" si="1"/>
        <v>95.517384285039412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1274918.1200000001</v>
      </c>
      <c r="E240" s="247">
        <v>1217768.44</v>
      </c>
      <c r="F240" s="93">
        <f t="shared" si="1"/>
        <v>95.517384285039412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-3063.75</v>
      </c>
      <c r="E245" s="104">
        <f t="shared" si="45"/>
        <v>-27701.53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544.5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544.5</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3608.25</v>
      </c>
      <c r="E250" s="104">
        <f t="shared" si="47"/>
        <v>27701.53</v>
      </c>
      <c r="F250" s="93">
        <f t="shared" si="1"/>
        <v>767.72756876602227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25240.44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3608.25</v>
      </c>
      <c r="E252" s="247">
        <v>2461.09</v>
      </c>
      <c r="F252" s="93">
        <f t="shared" si="1"/>
        <v>68.207302709069495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557.82000000000005</v>
      </c>
      <c r="E255" s="247">
        <v>944.9</v>
      </c>
      <c r="F255" s="93">
        <f t="shared" si="1"/>
        <v>169.39156000143413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62889.98</v>
      </c>
      <c r="E259" s="104">
        <f t="shared" si="49"/>
        <v>34486.089999999997</v>
      </c>
      <c r="F259" s="93">
        <f t="shared" si="1"/>
        <v>54.835587481503403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62889.98</v>
      </c>
      <c r="E260" s="248">
        <v>34486.089999999997</v>
      </c>
      <c r="F260" s="97">
        <f t="shared" si="1"/>
        <v>54.835587481503403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557.71</v>
      </c>
      <c r="E265" s="247">
        <v>942.91</v>
      </c>
      <c r="F265" s="93">
        <f t="shared" si="50"/>
        <v>169.06815369995155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5493.2</v>
      </c>
      <c r="E268" s="247">
        <v>6261.41</v>
      </c>
      <c r="F268" s="93">
        <f t="shared" si="50"/>
        <v>113.98474477535862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711.39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101175.44</v>
      </c>
      <c r="E288" s="247">
        <v>143822.69</v>
      </c>
      <c r="F288" s="93">
        <f t="shared" si="50"/>
        <v>142.1517811041889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249.17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5493.19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112.22</v>
      </c>
      <c r="E299" s="247">
        <v>112.22</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6261.41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1146840.72</v>
      </c>
      <c r="E114" s="81">
        <f t="shared" si="22"/>
        <v>1351541.73</v>
      </c>
      <c r="F114" s="63">
        <f t="shared" si="1"/>
        <v>117.84912293661844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1146840.72</v>
      </c>
      <c r="E115" s="81">
        <f t="shared" si="23"/>
        <v>1351541.73</v>
      </c>
      <c r="F115" s="63">
        <f t="shared" si="1"/>
        <v>117.84912293661844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1146840.72</v>
      </c>
      <c r="E117" s="249">
        <v>1351541.73</v>
      </c>
      <c r="F117" s="63">
        <f t="shared" si="1"/>
        <v>117.84912293661844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1146840.72</v>
      </c>
      <c r="E141" s="106">
        <f t="shared" si="28"/>
        <v>1351541.73</v>
      </c>
      <c r="F141" s="82">
        <f t="shared" si="1"/>
        <v>117.84912293661844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13922.72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13922.72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13922.72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13922.72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101175.44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1537322.6199999999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1513335.5899999999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1313373.2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169725.45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471.49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24571.47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5193.9799999999996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23987.03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1494426.2000000002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1470688.34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1292156.68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148999.63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534.79999999999995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24571.47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4425.76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23737.86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144071.85999999964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144071.85999999999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144071.85999999999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13502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HGPC</cp:lastModifiedBy>
  <cp:lastPrinted>2023-12-21T13:12:35Z</cp:lastPrinted>
  <dcterms:created xsi:type="dcterms:W3CDTF">2022-04-01T05:14:30Z</dcterms:created>
  <dcterms:modified xsi:type="dcterms:W3CDTF">2024-01-30T09:53:21Z</dcterms:modified>
</cp:coreProperties>
</file>